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財政班\1-3財政公表\財政状況資料集\H25\"/>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<sst xmlns="http://schemas.openxmlformats.org/spreadsheetml/2006/main" count="1011" uniqueCount="546">
  <si>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</si>
  <si>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</si>
  <si>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</si>
  <si>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</si>
  <si>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</si>
  <si>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</si>
  <si>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</si>
  <si>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</si>
  <si>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</si>
  <si>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</si>
  <si>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</si>
  <si>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</si>
  <si>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</si>
  <si>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</si>
  <si>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</si>
  <si>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</si>
  <si>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</si>
  <si>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</si>
  <si>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</si>
  <si>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</si>
  <si>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</si>
  <si>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</si>
  <si>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</si>
  <si>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</si>
  <si>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</si>
  <si>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</si>
  <si>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</si>
  <si>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</si>
  <si>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</si>
  <si>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</si>
  <si>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</si>
  <si>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</si>
  <si>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</si>
  <si>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</si>
  <si>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</si>
  <si>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</si>
  <si>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</si>
  <si>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</si>
  <si>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</si>
  <si>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</si>
  <si>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</si>
  <si>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</si>
  <si>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</si>
  <si>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</si>
  <si>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</si>
  <si>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</si>
  <si>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</si>
  <si>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</si>
  <si>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</si>
  <si>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</si>
  <si>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</si>
  <si>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</si>
  <si>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</si>
  <si>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</si>
  <si>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</si>
  <si>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</si>
  <si>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</si>
  <si>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</si>
  <si>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</si>
  <si>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</si>
  <si>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</si>
  <si>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</si>
  <si>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</si>
  <si>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</si>
  <si>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</si>
  <si>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</si>
  <si>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</si>
  <si>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</si>
  <si>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</si>
  <si>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</si>
  <si>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</si>
  <si>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</si>
  <si>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</si>
  <si>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</si>
  <si>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</si>
  <si>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</si>
  <si>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</si>
  <si>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</si>
  <si>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</si>
  <si>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</si>
  <si>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</si>
  <si>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</si>
  <si>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</si>
  <si>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</si>
  <si>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</si>
  <si>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</si>
  <si>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</si>
  <si>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</si>
  <si>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</si>
  <si>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</si>
  <si>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</si>
  <si>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</si>
  <si>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</si>
  <si>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</si>
  <si>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</si>
  <si>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</si>
  <si>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</si>
  <si>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</si>
  <si>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</si>
  <si>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</si>
  <si>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</si>
  <si>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</si>
  <si>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</si>
  <si>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</si>
  <si>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</si>
  <si>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</si>
  <si>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</si>
  <si>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</si>
  <si>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</si>
  <si>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</si>
  <si>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</si>
  <si>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</si>
  <si>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</si>
  <si>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</si>
  <si>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</si>
  <si>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</si>
  <si>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</si>
  <si>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</si>
  <si>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</si>
  <si>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</si>
  <si>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</si>
  <si>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</si>
  <si>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</si>
  <si>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</si>
  <si>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</si>
  <si>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</si>
  <si>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</si>
  <si>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</si>
  <si>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</si>
  <si>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</si>
  <si>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</si>
  <si>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</si>
  <si>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</si>
  <si>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</si>
  <si>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</si>
  <si>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</si>
  <si>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</si>
  <si>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</si>
  <si>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</si>
  <si>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</si>
  <si>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</si>
  <si>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</si>
  <si>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</si>
  <si>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</si>
  <si>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</si>
  <si>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</si>
  <si>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</si>
  <si>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</si>
  <si>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</si>
  <si>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</si>
  <si>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</si>
  <si>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</si>
  <si>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</si>
  <si>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</si>
  <si>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</si>
  <si>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</si>
  <si>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</si>
  <si>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</si>
  <si>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</si>
  <si>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</si>
  <si>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</si>
  <si>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</si>
  <si>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</si>
  <si>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</si>
  <si>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</si>
  <si>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</si>
  <si>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</si>
  <si>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</si>
  <si>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</si>
  <si>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</si>
  <si>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</si>
  <si>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</si>
  <si>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</si>
  <si>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</si>
  <si>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</si>
  <si>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</si>
  <si>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</si>
  <si>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</si>
  <si>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</si>
  <si>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</si>
  <si>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</si>
  <si>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</si>
  <si>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</si>
  <si>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</si>
  <si>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</si>
  <si>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</si>
  <si>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</si>
  <si>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</si>
  <si>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</si>
  <si>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</si>
  <si>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</si>
  <si>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</si>
  <si>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</si>
  <si>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</si>
  <si>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</si>
  <si>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</si>
  <si>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</si>
  <si>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</si>
  <si>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</si>
  <si>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</si>
  <si>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</si>
  <si>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</si>
  <si>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</si>
  <si>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</si>
  <si>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</si>
  <si>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</si>
  <si>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</si>
  <si>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</si>
  <si>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</si>
  <si>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</si>
  <si>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</si>
  <si>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</si>
  <si>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</si>
  <si>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</si>
  <si>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</si>
  <si>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</si>
  <si>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</si>
  <si>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</si>
  <si>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</si>
  <si>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</si>
  <si>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</si>
  <si>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</si>
  <si>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</si>
  <si>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</si>
  <si>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</si>
  <si>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</si>
  <si>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</si>
  <si>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</si>
  <si>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</si>
  <si>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</si>
  <si>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</si>
  <si>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</si>
  <si>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</si>
  <si>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</si>
  <si>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</si>
  <si>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</si>
  <si>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</si>
  <si>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</si>
  <si>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</si>
  <si>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</si>
  <si>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</si>
  <si>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</si>
  <si>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</si>
  <si>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</si>
  <si>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</si>
  <si>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</si>
  <si>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</si>
  <si>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</si>
  <si>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</si>
  <si>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</si>
  <si>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</si>
  <si>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</si>
  <si>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</si>
  <si>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</si>
  <si>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</si>
  <si>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</si>
  <si>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</si>
  <si>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</si>
  <si>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</si>
  <si>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</si>
  <si>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</si>
  <si>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</si>
  <si>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</si>
  <si>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</si>
  <si>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</si>
  <si>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</si>
  <si>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</si>
  <si>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</si>
  <si>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</si>
  <si>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</si>
  <si>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</si>
  <si>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</si>
  <si>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</si>
  <si>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</si>
  <si>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</si>
  <si>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</si>
  <si>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</si>
  <si>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</si>
  <si>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</si>
  <si>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</si>
  <si>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</si>
  <si>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</si>
  <si>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</si>
  <si>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</si>
  <si>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</si>
  <si>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</si>
  <si>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</si>
  <si>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</si>
  <si>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</si>
  <si>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</si>
  <si>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</si>
  <si>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</si>
  <si>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</si>
  <si>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</si>
  <si>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</si>
  <si>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</si>
  <si>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</si>
  <si>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</si>
  <si>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</si>
  <si>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</si>
  <si>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</si>
  <si>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</si>
  <si>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</si>
  <si>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</si>
  <si>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</si>
  <si>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</si>
  <si>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</si>
  <si>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</si>
  <si>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</si>
  <si>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</si>
  <si>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</si>
  <si>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</si>
  <si>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</si>
  <si>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</si>
  <si>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</si>
  <si>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</si>
  <si>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</si>
  <si>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</si>
  <si>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</si>
  <si>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</si>
  <si>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</si>
  <si>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</si>
  <si>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</si>
  <si>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</si>
  <si>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</si>
  <si>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</si>
  <si>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</si>
  <si>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</si>
  <si>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</si>
  <si>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</si>
  <si>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</si>
  <si>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</si>
  <si>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</si>
  <si>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</si>
  <si>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</si>
  <si>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</si>
  <si>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</si>
  <si>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</si>
  <si>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</si>
  <si>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</si>
  <si>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</si>
  <si>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</si>
  <si>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</si>
  <si>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</si>
  <si>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</si>
  <si>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</si>
  <si>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</si>
  <si>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</si>
  <si>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</si>
  <si>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</si>
  <si>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</si>
  <si>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</si>
  <si>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</si>
  <si>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</si>
  <si>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</si>
  <si>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</si>
  <si>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</si>
  <si>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</si>
  <si>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</si>
  <si>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</si>
  <si>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</si>
  <si>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</si>
  <si>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</si>
  <si>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</si>
  <si>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</si>
  <si>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</si>
  <si>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</si>
  <si>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</si>
  <si>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</si>
  <si>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</si>
  <si>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</si>
  <si>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</si>
  <si>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</si>
  <si>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</si>
  <si>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</si>
  <si>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</si>
  <si>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</si>
  <si>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</si>
  <si>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</si>
  <si>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</si>
  <si>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</si>
  <si>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</si>
  <si>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</si>
  <si>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</si>
  <si>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</si>
  <si>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</si>
  <si>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</si>
  <si>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</si>
  <si>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</si>
  <si>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</si>
  <si>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</si>
  <si>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</si>
  <si>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</si>
  <si>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</si>
  <si>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</si>
  <si>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</si>
  <si>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</si>
  <si>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</si>
  <si>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</si>
  <si>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</si>
  <si>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</si>
  <si>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</si>
  <si>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</si>
  <si>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</si>
  <si>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</si>
  <si>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</si>
  <si>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</si>
  <si>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</si>
  <si>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</si>
  <si>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</si>
  <si>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</si>
  <si>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</si>
  <si>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</si>
  <si>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</si>
  <si>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</si>
  <si>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</si>
  <si>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</si>
  <si>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</si>
  <si>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</si>
  <si>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</si>
  <si>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</si>
  <si>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</si>
  <si>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</si>
  <si>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</si>
  <si>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</si>
  <si>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</si>
  <si>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</si>
  <si>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</si>
  <si>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</si>
  <si>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</si>
  <si>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</si>
  <si>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</si>
  <si>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</si>
  <si>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</si>
  <si>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</si>
  <si>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</si>
  <si>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</si>
  <si>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</si>
  <si>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</si>
  <si>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</si>
  <si>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</si>
  <si>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</si>
  <si>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</si>
  <si>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</si>
  <si>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</si>
  <si>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</si>
  <si>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</si>
  <si>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</si>
  <si>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</si>
  <si>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</si>
  <si>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</si>
  <si>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</si>
  <si>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</si>
  <si>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</si>
  <si>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</si>
  <si>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</si>
  <si>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</si>
  <si>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</si>
  <si>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</si>
  <si>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</si>
  <si>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</si>
  <si>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</si>
  <si>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</si>
  <si>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</si>
  <si>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</si>
  <si>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</si>
  <si>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</si>
  <si>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</si>
  <si>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</si>
  <si>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</si>
  <si>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</si>
  <si>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</si>
  <si>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</si>
  <si>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</si>
  <si>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</si>
  <si>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</si>
  <si>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</si>
  <si>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</si>
  <si>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</si>
  <si>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</si>
  <si>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</si>
  <si>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</si>
  <si>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</si>
  <si>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</si>
  <si>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</si>
  <si>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</si>
  <si>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</si>
  <si>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</si>
  <si>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</si>
  <si>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</si>
  <si>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</si>
  <si>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</si>
  <si>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</si>
  <si>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</si>
  <si>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</si>
  <si>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</si>
  <si>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</si>
  <si>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</si>
  <si>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</si>
  <si>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</si>
  <si>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</si>
  <si>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</si>
  <si>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</si>
  <si>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</si>
  <si>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</si>
  <si>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</si>
  <si>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</si>
  <si>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</si>
  <si>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</si>
  <si>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</si>
  <si>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</si>
  <si>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</si>
  <si>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</si>
  <si>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</si>
  <si>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</si>
  <si>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</si>
  <si>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</si>
  <si>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</si>
  <si>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</si>
  <si>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</si>
  <si>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</si>
  <si>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 1.84</t>
  </si>
  <si>
    <t>一般会計</t>
  </si>
  <si>
    <t>三戸町国民健康保険事業勘定特別会計</t>
  </si>
  <si>
    <t>三戸町介護保険特別会計</t>
  </si>
  <si>
    <t>三戸町下水道事業特別会計</t>
  </si>
  <si>
    <t>三戸町営簡易水道事業特別会計</t>
  </si>
  <si>
    <t>三戸町後期高齢者医療特別会計</t>
  </si>
  <si>
    <t>三戸町学校給食共同調理場特別会計</t>
  </si>
  <si>
    <t>三戸町国民健康保険直診勘定三戸中央病院事業特別会計</t>
  </si>
  <si>
    <t>▲ 0.79</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</si>
  <si>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</si>
  <si>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</si>
  <si>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</si>
  <si>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</si>
  <si>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</si>
  <si>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</si>
  <si>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</si>
  <si>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</si>
  <si>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</si>
  <si>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</si>
  <si>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　特別会計</t>
    <rPh sb="0" eb="2">
      <t>アオモリ</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</si>
  <si>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青森県後期高齢者医療広域連合　一般会計</t>
    <rPh sb="0" eb="2">
      <t>アオモリ</t>
    </rPh>
    <rPh sb="2" eb="5">
      <t>ケンコウキ</t>
    </rPh>
    <rPh sb="5" eb="8">
      <t>コウレイシャ</t>
    </rPh>
    <rPh sb="8" eb="10">
      <t>イリョウ</t>
    </rPh>
    <rPh sb="10" eb="12">
      <t>コウイキ</t>
    </rPh>
    <rPh sb="12" eb="14">
      <t>レンゴウ</t>
    </rPh>
    <rPh sb="15" eb="17">
      <t>イッパン</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</si>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</sst>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59329</c:v>
                </c:pt>
                <c:pt idx="1">
                  <c:v>50463</c:v>
                </c:pt>
                <c:pt idx="2">
                  <c:v>136186</c:v>
                </c:pt>
                <c:pt idx="3">
                  <c:v>73619</c:v>
                </c:pt>
                <c:pt idx="4">
                  <c:v>125987</c:v>
                </c:pt>
              </c:numCache>
            </c:numRef>
          </c:val>
          <c:smooth val="0"/>
        </c:ser>
        <c:dLbls>
          <c:showLegendKey val="0"/>
          <c:showVal val="0"/>
          <c:showCatName val="0"/>
          <c:showSerName val="0"/>
          <c:showPercent val="0"/>
          <c:showBubbleSize val="0"/>
        </c:dLbls>
        <c:marker val="1"/>
        <c:smooth val="0"/>
        <c:axId val="198319344"/>
        <c:axId val="198057600"/>
      </c:lineChart>
      <c:catAx>
        <c:axId val="198319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057600"/>
        <c:crosses val="autoZero"/>
        <c:auto val="1"/>
        <c:lblAlgn val="ctr"/>
        <c:lblOffset val="100"/>
        <c:tickLblSkip val="1"/>
        <c:tickMarkSkip val="1"/>
        <c:noMultiLvlLbl val="0"/>
      </c:catAx>
      <c:valAx>
        <c:axId val="198057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31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7.45</c:v>
                </c:pt>
                <c:pt idx="1">
                  <c:v>8.57</c:v>
                </c:pt>
                <c:pt idx="2">
                  <c:v>8.44</c:v>
                </c:pt>
                <c:pt idx="3">
                  <c:v>6.51</c:v>
                </c:pt>
                <c:pt idx="4">
                  <c:v>6.53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4.05</c:v>
                </c:pt>
                <c:pt idx="1">
                  <c:v>3.86</c:v>
                </c:pt>
                <c:pt idx="2">
                  <c:v>3.99</c:v>
                </c:pt>
                <c:pt idx="3">
                  <c:v>3.96</c:v>
                </c:pt>
                <c:pt idx="4">
                  <c:v>7.18</c:v>
                </c:pt>
              </c:numCache>
            </c:numRef>
          </c:val>
        </c:ser>
        <c:dLbls>
          <c:showLegendKey val="0"/>
          <c:showVal val="0"/>
          <c:showCatName val="0"/>
          <c:showSerName val="0"/>
          <c:showPercent val="0"/>
          <c:showBubbleSize val="0"/>
        </c:dLbls>
        <c:gapWidth val="250"/>
        <c:overlap val="100"/>
        <c:axId val="197260208"/>
        <c:axId val="19726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1.07</c:v>
                </c:pt>
                <c:pt idx="1">
                  <c:v>4.01</c:v>
                </c:pt>
                <c:pt idx="2">
                  <c:v>-0.4</c:v>
                </c:pt>
                <c:pt idx="3">
                  <c:v>-1.84</c:v>
                </c:pt>
                <c:pt idx="4">
                  <c:v>7.0000000000000007E-2</c:v>
                </c:pt>
              </c:numCache>
            </c:numRef>
          </c:val>
          <c:smooth val="0"/>
        </c:ser>
        <c:dLbls>
          <c:showLegendKey val="0"/>
          <c:showVal val="0"/>
          <c:showCatName val="0"/>
          <c:showSerName val="0"/>
          <c:showPercent val="0"/>
          <c:showBubbleSize val="0"/>
        </c:dLbls>
        <c:marker val="1"/>
        <c:smooth val="0"/>
        <c:axId val="197260208"/>
        <c:axId val="197260592"/>
      </c:lineChart>
      <c:catAx>
        <c:axId val="19726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260592"/>
        <c:crosses val="autoZero"/>
        <c:auto val="1"/>
        <c:lblAlgn val="ctr"/>
        <c:lblOffset val="100"/>
        <c:tickLblSkip val="1"/>
        <c:tickMarkSkip val="1"/>
        <c:noMultiLvlLbl val="0"/>
      </c:catAx>
      <c:valAx>
        <c:axId val="19726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6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0.79</c:v>
                </c:pt>
                <c:pt idx="1">
                  <c:v>#N/A</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三戸町学校給食共同調理場特別会計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三戸町後期高齢者医療特別会計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0.04</c:v>
                </c:pt>
                <c:pt idx="8">
                  <c:v>#N/A</c:v>
                </c:pt>
                <c:pt idx="9">
                  <c:v>0.04</c:v>
                </c:pt>
              </c:numCache>
            </c:numRef>
          </c:val>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0.18</c:v>
                </c:pt>
                <c:pt idx="4">
                  <c:v>#N/A</c:v>
                </c:pt>
                <c:pt idx="5">
                  <c:v>0.03</c:v>
                </c:pt>
                <c:pt idx="6">
                  <c:v>#N/A</c:v>
                </c:pt>
                <c:pt idx="7">
                  <c:v>0.03</c:v>
                </c:pt>
                <c:pt idx="8">
                  <c:v>#N/A</c:v>
                </c:pt>
                <c:pt idx="9">
                  <c:v>0.11</c:v>
                </c:pt>
              </c:numCache>
            </c:numRef>
          </c:val>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0.25</c:v>
                </c:pt>
                <c:pt idx="4">
                  <c:v>#N/A</c:v>
                </c:pt>
                <c:pt idx="5">
                  <c:v>0.28999999999999998</c:v>
                </c:pt>
                <c:pt idx="6">
                  <c:v>#N/A</c:v>
                </c:pt>
                <c:pt idx="7">
                  <c:v>0.32</c:v>
                </c:pt>
                <c:pt idx="8">
                  <c:v>#N/A</c:v>
                </c:pt>
                <c:pt idx="9">
                  <c:v>0.42</c:v>
                </c:pt>
              </c:numCache>
            </c:numRef>
          </c:val>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0.81</c:v>
                </c:pt>
                <c:pt idx="2">
                  <c:v>#N/A</c:v>
                </c:pt>
                <c:pt idx="3">
                  <c:v>0.7</c:v>
                </c:pt>
                <c:pt idx="4">
                  <c:v>#N/A</c:v>
                </c:pt>
                <c:pt idx="5">
                  <c:v>0.47</c:v>
                </c:pt>
                <c:pt idx="6">
                  <c:v>#N/A</c:v>
                </c:pt>
                <c:pt idx="7">
                  <c:v>1.03</c:v>
                </c:pt>
                <c:pt idx="8">
                  <c:v>#N/A</c:v>
                </c:pt>
                <c:pt idx="9">
                  <c:v>1.1499999999999999</c:v>
                </c:pt>
              </c:numCache>
            </c:numRef>
          </c:val>
        </c:ser>
        <c:ser>
          <c:idx val="8"/>
          <c:order val="8"/>
          <c:tx>
            <c:strRef>
              <c:f>データシート!$A$35</c:f>
              <c:strCache>
                <c:ptCount val="1"/>
                <c:pt idx="0">
                  <c:v>三戸町国民健康保険事業勘定特別会計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2.21</c:v>
                </c:pt>
                <c:pt idx="2">
                  <c:v>#N/A</c:v>
                </c:pt>
                <c:pt idx="3">
                  <c:v>2.4</c:v>
                </c:pt>
                <c:pt idx="4">
                  <c:v>#N/A</c:v>
                </c:pt>
                <c:pt idx="5">
                  <c:v>1.71</c:v>
                </c:pt>
                <c:pt idx="6">
                  <c:v>#N/A</c:v>
                </c:pt>
                <c:pt idx="7">
                  <c:v>2.02</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7.45</c:v>
                </c:pt>
                <c:pt idx="2">
                  <c:v>#N/A</c:v>
                </c:pt>
                <c:pt idx="3">
                  <c:v>8.57</c:v>
                </c:pt>
                <c:pt idx="4">
                  <c:v>#N/A</c:v>
                </c:pt>
                <c:pt idx="5">
                  <c:v>8.44</c:v>
                </c:pt>
                <c:pt idx="6">
                  <c:v>#N/A</c:v>
                </c:pt>
                <c:pt idx="7">
                  <c:v>6.51</c:v>
                </c:pt>
                <c:pt idx="8">
                  <c:v>#N/A</c:v>
                </c:pt>
                <c:pt idx="9">
                  <c:v>6.52</c:v>
                </c:pt>
              </c:numCache>
            </c:numRef>
          </c:val>
        </c:ser>
        <c:dLbls>
          <c:showLegendKey val="0"/>
          <c:showVal val="0"/>
          <c:showCatName val="0"/>
          <c:showSerName val="0"/>
          <c:showPercent val="0"/>
          <c:showBubbleSize val="0"/>
        </c:dLbls>
        <c:gapWidth val="150"/>
        <c:overlap val="100"/>
        <c:axId val="215348024"/>
        <c:axId val="123365552"/>
      </c:barChart>
      <c:catAx>
        <c:axId val="21534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65552"/>
        <c:crosses val="autoZero"/>
        <c:auto val="1"/>
        <c:lblAlgn val="ctr"/>
        <c:lblOffset val="100"/>
        <c:tickLblSkip val="1"/>
        <c:tickMarkSkip val="1"/>
        <c:noMultiLvlLbl val="0"/>
      </c:catAx>
      <c:valAx>
        <c:axId val="12336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48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582</c:v>
                </c:pt>
                <c:pt idx="5">
                  <c:v>567</c:v>
                </c:pt>
                <c:pt idx="8">
                  <c:v>551</c:v>
                </c:pt>
                <c:pt idx="11">
                  <c:v>545</c:v>
                </c:pt>
                <c:pt idx="14">
                  <c:v>547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26</c:v>
                </c:pt>
                <c:pt idx="6">
                  <c:v>21</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55</c:v>
                </c:pt>
                <c:pt idx="6">
                  <c:v>61</c:v>
                </c:pt>
                <c:pt idx="9">
                  <c:v>51</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270</c:v>
                </c:pt>
                <c:pt idx="3">
                  <c:v>264</c:v>
                </c:pt>
                <c:pt idx="6">
                  <c:v>272</c:v>
                </c:pt>
                <c:pt idx="9">
                  <c:v>333</c:v>
                </c:pt>
                <c:pt idx="12">
                  <c:v>331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879</c:v>
                </c:pt>
                <c:pt idx="3">
                  <c:v>868</c:v>
                </c:pt>
                <c:pt idx="6">
                  <c:v>749</c:v>
                </c:pt>
                <c:pt idx="9">
                  <c:v>684</c:v>
                </c:pt>
                <c:pt idx="12">
                  <c:v>646</c:v>
                </c:pt>
              </c:numCache>
            </c:numRef>
          </c:val>
        </c:ser>
        <c:dLbls>
          <c:showLegendKey val="0"/>
          <c:showVal val="0"/>
          <c:showCatName val="0"/>
          <c:showSerName val="0"/>
          <c:showPercent val="0"/>
          <c:showBubbleSize val="0"/>
        </c:dLbls>
        <c:gapWidth val="100"/>
        <c:overlap val="100"/>
        <c:axId val="215651032"/>
        <c:axId val="20002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680</c:v>
                </c:pt>
                <c:pt idx="2">
                  <c:v>#N/A</c:v>
                </c:pt>
                <c:pt idx="3">
                  <c:v>#N/A</c:v>
                </c:pt>
                <c:pt idx="4">
                  <c:v>646</c:v>
                </c:pt>
                <c:pt idx="5">
                  <c:v>#N/A</c:v>
                </c:pt>
                <c:pt idx="6">
                  <c:v>#N/A</c:v>
                </c:pt>
                <c:pt idx="7">
                  <c:v>552</c:v>
                </c:pt>
                <c:pt idx="8">
                  <c:v>#N/A</c:v>
                </c:pt>
                <c:pt idx="9">
                  <c:v>#N/A</c:v>
                </c:pt>
                <c:pt idx="10">
                  <c:v>534</c:v>
                </c:pt>
                <c:pt idx="11">
                  <c:v>#N/A</c:v>
                </c:pt>
                <c:pt idx="12">
                  <c:v>#N/A</c:v>
                </c:pt>
                <c:pt idx="13">
                  <c:v>474</c:v>
                </c:pt>
                <c:pt idx="14">
                  <c:v>#N/A</c:v>
                </c:pt>
              </c:numCache>
            </c:numRef>
          </c:val>
          <c:smooth val="0"/>
        </c:ser>
        <c:dLbls>
          <c:showLegendKey val="0"/>
          <c:showVal val="0"/>
          <c:showCatName val="0"/>
          <c:showSerName val="0"/>
          <c:showPercent val="0"/>
          <c:showBubbleSize val="0"/>
        </c:dLbls>
        <c:marker val="1"/>
        <c:smooth val="0"/>
        <c:axId val="215651032"/>
        <c:axId val="200021088"/>
      </c:lineChart>
      <c:catAx>
        <c:axId val="21565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21088"/>
        <c:crosses val="autoZero"/>
        <c:auto val="1"/>
        <c:lblAlgn val="ctr"/>
        <c:lblOffset val="100"/>
        <c:tickLblSkip val="1"/>
        <c:tickMarkSkip val="1"/>
        <c:noMultiLvlLbl val="0"/>
      </c:catAx>
      <c:valAx>
        <c:axId val="20002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65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6705</c:v>
                </c:pt>
                <c:pt idx="5">
                  <c:v>6654</c:v>
                </c:pt>
                <c:pt idx="8">
                  <c:v>7067</c:v>
                </c:pt>
                <c:pt idx="11">
                  <c:v>7095</c:v>
                </c:pt>
                <c:pt idx="14">
                  <c:v>7432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1057</c:v>
                </c:pt>
                <c:pt idx="5">
                  <c:v>1216</c:v>
                </c:pt>
                <c:pt idx="8">
                  <c:v>1288</c:v>
                </c:pt>
                <c:pt idx="11">
                  <c:v>1362</c:v>
                </c:pt>
                <c:pt idx="14">
                  <c:v>1368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988</c:v>
                </c:pt>
                <c:pt idx="3">
                  <c:v>916</c:v>
                </c:pt>
                <c:pt idx="6">
                  <c:v>877</c:v>
                </c:pt>
                <c:pt idx="9">
                  <c:v>811</c:v>
                </c:pt>
                <c:pt idx="12">
                  <c:v>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346</c:v>
                </c:pt>
                <c:pt idx="3">
                  <c:v>342</c:v>
                </c:pt>
                <c:pt idx="6">
                  <c:v>337</c:v>
                </c:pt>
                <c:pt idx="9">
                  <c:v>293</c:v>
                </c:pt>
                <c:pt idx="12">
                  <c:v>261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5541</c:v>
                </c:pt>
                <c:pt idx="3">
                  <c:v>5396</c:v>
                </c:pt>
                <c:pt idx="6">
                  <c:v>5137</c:v>
                </c:pt>
                <c:pt idx="9">
                  <c:v>5000</c:v>
                </c:pt>
                <c:pt idx="12">
                  <c:v>5004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57</c:v>
                </c:pt>
                <c:pt idx="3">
                  <c:v>33</c:v>
                </c:pt>
                <c:pt idx="6">
                  <c:v>13</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6426</c:v>
                </c:pt>
                <c:pt idx="3">
                  <c:v>5970</c:v>
                </c:pt>
                <c:pt idx="6">
                  <c:v>6395</c:v>
                </c:pt>
                <c:pt idx="9">
                  <c:v>6537</c:v>
                </c:pt>
                <c:pt idx="12">
                  <c:v>6798</c:v>
                </c:pt>
              </c:numCache>
            </c:numRef>
          </c:val>
        </c:ser>
        <c:dLbls>
          <c:showLegendKey val="0"/>
          <c:showVal val="0"/>
          <c:showCatName val="0"/>
          <c:showSerName val="0"/>
          <c:showPercent val="0"/>
          <c:showBubbleSize val="0"/>
        </c:dLbls>
        <c:gapWidth val="100"/>
        <c:overlap val="100"/>
        <c:axId val="217098128"/>
        <c:axId val="21709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5595</c:v>
                </c:pt>
                <c:pt idx="2">
                  <c:v>#N/A</c:v>
                </c:pt>
                <c:pt idx="3">
                  <c:v>#N/A</c:v>
                </c:pt>
                <c:pt idx="4">
                  <c:v>4787</c:v>
                </c:pt>
                <c:pt idx="5">
                  <c:v>#N/A</c:v>
                </c:pt>
                <c:pt idx="6">
                  <c:v>#N/A</c:v>
                </c:pt>
                <c:pt idx="7">
                  <c:v>4404</c:v>
                </c:pt>
                <c:pt idx="8">
                  <c:v>#N/A</c:v>
                </c:pt>
                <c:pt idx="9">
                  <c:v>#N/A</c:v>
                </c:pt>
                <c:pt idx="10">
                  <c:v>4188</c:v>
                </c:pt>
                <c:pt idx="11">
                  <c:v>#N/A</c:v>
                </c:pt>
                <c:pt idx="12">
                  <c:v>#N/A</c:v>
                </c:pt>
                <c:pt idx="13">
                  <c:v>3996</c:v>
                </c:pt>
                <c:pt idx="14">
                  <c:v>#N/A</c:v>
                </c:pt>
              </c:numCache>
            </c:numRef>
          </c:val>
          <c:smooth val="0"/>
        </c:ser>
        <c:dLbls>
          <c:showLegendKey val="0"/>
          <c:showVal val="0"/>
          <c:showCatName val="0"/>
          <c:showSerName val="0"/>
          <c:showPercent val="0"/>
          <c:showBubbleSize val="0"/>
        </c:dLbls>
        <c:marker val="1"/>
        <c:smooth val="0"/>
        <c:axId val="217098128"/>
        <c:axId val="217098512"/>
      </c:lineChart>
      <c:catAx>
        <c:axId val="21709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098512"/>
        <c:crosses val="autoZero"/>
        <c:auto val="1"/>
        <c:lblAlgn val="ctr"/>
        <c:lblOffset val="100"/>
        <c:tickLblSkip val="1"/>
        <c:tickMarkSkip val="1"/>
        <c:noMultiLvlLbl val="0"/>
      </c:catAx>
      <c:valAx>
        <c:axId val="21709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9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11,410
11,362
151.55
7,655,886
7,339,895
259,421
3,973,255
6,798,008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減少や高齢化（平成２５年度末高齢化率３５．０％）による町税の減収などから０．２３と類似団体を下回っているため、歳出全般の徹底的な見直しを実施するとともに、町税の徴収率向上対策や未利用財産の売り払いなど歳入確保にも努め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8" name="直線コネクタ 67"/>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経常収支比率は、公債費の減少と普通交付税の増加などにより前年度より０．５％減少した。病院事業繰出金、一部事務組合負担金など補助費等が多額であることが要因となり、類似団体平均を１．５％上回っている。</a:t>
          </a:r>
          <a:endParaRPr kumimoji="1" lang="en-US" altLang="ja-JP" sz="1300">
            <a:latin typeface="ＭＳ Ｐゴシック"/>
          </a:endParaRPr>
        </a:p>
        <a:p>
          <a:r>
            <a:rPr kumimoji="1" lang="ja-JP" altLang="en-US" sz="1300">
              <a:latin typeface="ＭＳ Ｐゴシック"/>
            </a:rPr>
            <a:t>　今後も事務事業全般の見直しを進め、経常経費の抑制に努めていく。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122344</xdr:rowOff>
    </xdr:to>
    <xdr:cxnSp macro="">
      <xdr:nvCxnSpPr>
        <xdr:cNvPr id="131" name="直線コネクタ 130"/>
        <xdr:cNvCxnSpPr/>
      </xdr:nvCxnSpPr>
      <xdr:spPr>
        <a:xfrm flipV="1">
          <a:off x="4114800" y="108834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31327</xdr:rowOff>
    </xdr:to>
    <xdr:cxnSp macro="">
      <xdr:nvCxnSpPr>
        <xdr:cNvPr id="134" name="直線コネクタ 133"/>
        <xdr:cNvCxnSpPr/>
      </xdr:nvCxnSpPr>
      <xdr:spPr>
        <a:xfrm flipV="1">
          <a:off x="3225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31327</xdr:rowOff>
    </xdr:to>
    <xdr:cxnSp macro="">
      <xdr:nvCxnSpPr>
        <xdr:cNvPr id="137" name="直線コネクタ 136"/>
        <xdr:cNvCxnSpPr/>
      </xdr:nvCxnSpPr>
      <xdr:spPr>
        <a:xfrm>
          <a:off x="2336800" y="108432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66</xdr:row>
      <xdr:rowOff>90594</xdr:rowOff>
    </xdr:to>
    <xdr:cxnSp macro="">
      <xdr:nvCxnSpPr>
        <xdr:cNvPr id="140" name="直線コネクタ 139"/>
        <xdr:cNvCxnSpPr/>
      </xdr:nvCxnSpPr>
      <xdr:spPr>
        <a:xfrm flipV="1">
          <a:off x="1447800" y="1084326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2" name="円/楕円 151"/>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157921</xdr:rowOff>
    </xdr:from>
    <xdr:ext cx="736600" cy="259045"/>
    <xdr:sp macro="" textlink="">
      <xdr:nvSpPr>
        <xdr:cNvPr id="153" name="テキスト ボックス 152"/>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4" name="円/楕円 153"/>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5" name="テキスト ボックス 154"/>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58" name="円/楕円 157"/>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126171</xdr:rowOff>
    </xdr:from>
    <xdr:ext cx="762000" cy="259045"/>
    <xdr:sp macro="" textlink="">
      <xdr:nvSpPr>
        <xdr:cNvPr id="159" name="テキスト ボックス 158"/>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161851</xdr:rowOff>
    </xdr:from>
    <xdr:to>
      <xdr:col>7</xdr:col>
      <xdr:colOff>152400</xdr:colOff>
      <xdr:row>82</xdr:row>
      <xdr:rowOff>21239</xdr:rowOff>
    </xdr:to>
    <xdr:cxnSp macro="">
      <xdr:nvCxnSpPr>
        <xdr:cNvPr id="192" name="直線コネクタ 191"/>
        <xdr:cNvCxnSpPr/>
      </xdr:nvCxnSpPr>
      <xdr:spPr>
        <a:xfrm>
          <a:off x="4114800" y="14049301"/>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144145</xdr:rowOff>
    </xdr:from>
    <xdr:to>
      <xdr:col>6</xdr:col>
      <xdr:colOff>0</xdr:colOff>
      <xdr:row>81</xdr:row>
      <xdr:rowOff>161851</xdr:rowOff>
    </xdr:to>
    <xdr:cxnSp macro="">
      <xdr:nvCxnSpPr>
        <xdr:cNvPr id="195" name="直線コネクタ 194"/>
        <xdr:cNvCxnSpPr/>
      </xdr:nvCxnSpPr>
      <xdr:spPr>
        <a:xfrm>
          <a:off x="3225800" y="14031595"/>
          <a:ext cx="889000" cy="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103273</xdr:rowOff>
    </xdr:from>
    <xdr:to>
      <xdr:col>4</xdr:col>
      <xdr:colOff>482600</xdr:colOff>
      <xdr:row>81</xdr:row>
      <xdr:rowOff>144145</xdr:rowOff>
    </xdr:to>
    <xdr:cxnSp macro="">
      <xdr:nvCxnSpPr>
        <xdr:cNvPr id="198" name="直線コネクタ 197"/>
        <xdr:cNvCxnSpPr/>
      </xdr:nvCxnSpPr>
      <xdr:spPr>
        <a:xfrm>
          <a:off x="2336800" y="13990723"/>
          <a:ext cx="889000" cy="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73520</xdr:rowOff>
    </xdr:from>
    <xdr:to>
      <xdr:col>3</xdr:col>
      <xdr:colOff>279400</xdr:colOff>
      <xdr:row>81</xdr:row>
      <xdr:rowOff>103273</xdr:rowOff>
    </xdr:to>
    <xdr:cxnSp macro="">
      <xdr:nvCxnSpPr>
        <xdr:cNvPr id="201" name="直線コネクタ 200"/>
        <xdr:cNvCxnSpPr/>
      </xdr:nvCxnSpPr>
      <xdr:spPr>
        <a:xfrm>
          <a:off x="1447800" y="13960970"/>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141889</xdr:rowOff>
    </xdr:from>
    <xdr:to>
      <xdr:col>7</xdr:col>
      <xdr:colOff>203200</xdr:colOff>
      <xdr:row>82</xdr:row>
      <xdr:rowOff>72039</xdr:rowOff>
    </xdr:to>
    <xdr:sp macro="" textlink="">
      <xdr:nvSpPr>
        <xdr:cNvPr id="211" name="円/楕円 210"/>
        <xdr:cNvSpPr/>
      </xdr:nvSpPr>
      <xdr:spPr>
        <a:xfrm>
          <a:off x="4902200" y="140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158416</xdr:rowOff>
    </xdr:from>
    <xdr:ext cx="762000" cy="259045"/>
    <xdr:sp macro="" textlink="">
      <xdr:nvSpPr>
        <xdr:cNvPr id="212" name="人件費・物件費等の状況該当値テキスト"/>
        <xdr:cNvSpPr txBox="1"/>
      </xdr:nvSpPr>
      <xdr:spPr>
        <a:xfrm>
          <a:off x="5041900" y="1387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111051</xdr:rowOff>
    </xdr:from>
    <xdr:to>
      <xdr:col>6</xdr:col>
      <xdr:colOff>50800</xdr:colOff>
      <xdr:row>82</xdr:row>
      <xdr:rowOff>41201</xdr:rowOff>
    </xdr:to>
    <xdr:sp macro="" textlink="">
      <xdr:nvSpPr>
        <xdr:cNvPr id="213" name="円/楕円 212"/>
        <xdr:cNvSpPr/>
      </xdr:nvSpPr>
      <xdr:spPr>
        <a:xfrm>
          <a:off x="4064000" y="139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51378</xdr:rowOff>
    </xdr:from>
    <xdr:ext cx="736600" cy="259045"/>
    <xdr:sp macro="" textlink="">
      <xdr:nvSpPr>
        <xdr:cNvPr id="214" name="テキスト ボックス 213"/>
        <xdr:cNvSpPr txBox="1"/>
      </xdr:nvSpPr>
      <xdr:spPr>
        <a:xfrm>
          <a:off x="3733800" y="1376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93345</xdr:rowOff>
    </xdr:from>
    <xdr:to>
      <xdr:col>4</xdr:col>
      <xdr:colOff>533400</xdr:colOff>
      <xdr:row>82</xdr:row>
      <xdr:rowOff>23495</xdr:rowOff>
    </xdr:to>
    <xdr:sp macro="" textlink="">
      <xdr:nvSpPr>
        <xdr:cNvPr id="215" name="円/楕円 214"/>
        <xdr:cNvSpPr/>
      </xdr:nvSpPr>
      <xdr:spPr>
        <a:xfrm>
          <a:off x="3175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33672</xdr:rowOff>
    </xdr:from>
    <xdr:ext cx="762000" cy="259045"/>
    <xdr:sp macro="" textlink="">
      <xdr:nvSpPr>
        <xdr:cNvPr id="216" name="テキスト ボックス 215"/>
        <xdr:cNvSpPr txBox="1"/>
      </xdr:nvSpPr>
      <xdr:spPr>
        <a:xfrm>
          <a:off x="2844800" y="137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52473</xdr:rowOff>
    </xdr:from>
    <xdr:to>
      <xdr:col>3</xdr:col>
      <xdr:colOff>330200</xdr:colOff>
      <xdr:row>81</xdr:row>
      <xdr:rowOff>154073</xdr:rowOff>
    </xdr:to>
    <xdr:sp macro="" textlink="">
      <xdr:nvSpPr>
        <xdr:cNvPr id="217" name="円/楕円 216"/>
        <xdr:cNvSpPr/>
      </xdr:nvSpPr>
      <xdr:spPr>
        <a:xfrm>
          <a:off x="2286000" y="139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164250</xdr:rowOff>
    </xdr:from>
    <xdr:ext cx="762000" cy="259045"/>
    <xdr:sp macro="" textlink="">
      <xdr:nvSpPr>
        <xdr:cNvPr id="218" name="テキスト ボックス 217"/>
        <xdr:cNvSpPr txBox="1"/>
      </xdr:nvSpPr>
      <xdr:spPr>
        <a:xfrm>
          <a:off x="1955800" y="1370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22720</xdr:rowOff>
    </xdr:from>
    <xdr:to>
      <xdr:col>2</xdr:col>
      <xdr:colOff>127000</xdr:colOff>
      <xdr:row>81</xdr:row>
      <xdr:rowOff>124320</xdr:rowOff>
    </xdr:to>
    <xdr:sp macro="" textlink="">
      <xdr:nvSpPr>
        <xdr:cNvPr id="219" name="円/楕円 218"/>
        <xdr:cNvSpPr/>
      </xdr:nvSpPr>
      <xdr:spPr>
        <a:xfrm>
          <a:off x="1397000" y="139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134497</xdr:rowOff>
    </xdr:from>
    <xdr:ext cx="762000" cy="259045"/>
    <xdr:sp macro="" textlink="">
      <xdr:nvSpPr>
        <xdr:cNvPr id="220" name="テキスト ボックス 219"/>
        <xdr:cNvSpPr txBox="1"/>
      </xdr:nvSpPr>
      <xdr:spPr>
        <a:xfrm>
          <a:off x="1066800" y="136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平成２６年４月１日現在のラスパイレス指数は９２．９で、類似団体平均を１．９ポイント下回っている。当町の給与制度については、国家公務員等に準じ、適正に取り扱ってきた。</a:t>
          </a:r>
          <a:endParaRPr kumimoji="1" lang="en-US" altLang="ja-JP" sz="1300">
            <a:latin typeface="ＭＳ Ｐゴシック"/>
          </a:endParaRPr>
        </a:p>
        <a:p>
          <a:r>
            <a:rPr kumimoji="1" lang="ja-JP" altLang="en-US" sz="1300">
              <a:latin typeface="ＭＳ Ｐゴシック"/>
            </a:rPr>
            <a:t>　今後も総人件費の抑制を図り、現在の良好状態の維持に努める。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88</xdr:row>
      <xdr:rowOff>55155</xdr:rowOff>
    </xdr:to>
    <xdr:cxnSp macro="">
      <xdr:nvCxnSpPr>
        <xdr:cNvPr id="256" name="直線コネクタ 255"/>
        <xdr:cNvCxnSpPr/>
      </xdr:nvCxnSpPr>
      <xdr:spPr>
        <a:xfrm flipV="1">
          <a:off x="16179800" y="14632577"/>
          <a:ext cx="8382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95613</xdr:rowOff>
    </xdr:from>
    <xdr:to>
      <xdr:col>23</xdr:col>
      <xdr:colOff>406400</xdr:colOff>
      <xdr:row>88</xdr:row>
      <xdr:rowOff>55155</xdr:rowOff>
    </xdr:to>
    <xdr:cxnSp macro="">
      <xdr:nvCxnSpPr>
        <xdr:cNvPr id="259" name="直線コネクタ 258"/>
        <xdr:cNvCxnSpPr/>
      </xdr:nvCxnSpPr>
      <xdr:spPr>
        <a:xfrm>
          <a:off x="15290800" y="1501176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87</xdr:row>
      <xdr:rowOff>95613</xdr:rowOff>
    </xdr:to>
    <xdr:cxnSp macro="">
      <xdr:nvCxnSpPr>
        <xdr:cNvPr id="262" name="直線コネクタ 261"/>
        <xdr:cNvCxnSpPr/>
      </xdr:nvCxnSpPr>
      <xdr:spPr>
        <a:xfrm>
          <a:off x="14401800" y="14501586"/>
          <a:ext cx="889000" cy="5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119562</xdr:rowOff>
    </xdr:from>
    <xdr:to>
      <xdr:col>21</xdr:col>
      <xdr:colOff>0</xdr:colOff>
      <xdr:row>84</xdr:row>
      <xdr:rowOff>99786</xdr:rowOff>
    </xdr:to>
    <xdr:cxnSp macro="">
      <xdr:nvCxnSpPr>
        <xdr:cNvPr id="265" name="直線コネクタ 264"/>
        <xdr:cNvCxnSpPr/>
      </xdr:nvCxnSpPr>
      <xdr:spPr>
        <a:xfrm>
          <a:off x="13512800" y="14349912"/>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6"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4355</xdr:rowOff>
    </xdr:from>
    <xdr:to>
      <xdr:col>23</xdr:col>
      <xdr:colOff>457200</xdr:colOff>
      <xdr:row>88</xdr:row>
      <xdr:rowOff>105955</xdr:rowOff>
    </xdr:to>
    <xdr:sp macro="" textlink="">
      <xdr:nvSpPr>
        <xdr:cNvPr id="277" name="円/楕円 276"/>
        <xdr:cNvSpPr/>
      </xdr:nvSpPr>
      <xdr:spPr>
        <a:xfrm>
          <a:off x="16129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116132</xdr:rowOff>
    </xdr:from>
    <xdr:ext cx="736600" cy="259045"/>
    <xdr:sp macro="" textlink="">
      <xdr:nvSpPr>
        <xdr:cNvPr id="278" name="テキスト ボックス 277"/>
        <xdr:cNvSpPr txBox="1"/>
      </xdr:nvSpPr>
      <xdr:spPr>
        <a:xfrm>
          <a:off x="15798800" y="1486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44813</xdr:rowOff>
    </xdr:from>
    <xdr:to>
      <xdr:col>22</xdr:col>
      <xdr:colOff>254000</xdr:colOff>
      <xdr:row>87</xdr:row>
      <xdr:rowOff>146413</xdr:rowOff>
    </xdr:to>
    <xdr:sp macro="" textlink="">
      <xdr:nvSpPr>
        <xdr:cNvPr id="279" name="円/楕円 278"/>
        <xdr:cNvSpPr/>
      </xdr:nvSpPr>
      <xdr:spPr>
        <a:xfrm>
          <a:off x="15240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156590</xdr:rowOff>
    </xdr:from>
    <xdr:ext cx="762000" cy="259045"/>
    <xdr:sp macro="" textlink="">
      <xdr:nvSpPr>
        <xdr:cNvPr id="280" name="テキスト ボックス 279"/>
        <xdr:cNvSpPr txBox="1"/>
      </xdr:nvSpPr>
      <xdr:spPr>
        <a:xfrm>
          <a:off x="14909800" y="1472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2" name="テキスト ボックス 28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68762</xdr:rowOff>
    </xdr:from>
    <xdr:to>
      <xdr:col>19</xdr:col>
      <xdr:colOff>533400</xdr:colOff>
      <xdr:row>83</xdr:row>
      <xdr:rowOff>170362</xdr:rowOff>
    </xdr:to>
    <xdr:sp macro="" textlink="">
      <xdr:nvSpPr>
        <xdr:cNvPr id="283" name="円/楕円 282"/>
        <xdr:cNvSpPr/>
      </xdr:nvSpPr>
      <xdr:spPr>
        <a:xfrm>
          <a:off x="13462000" y="142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9089</xdr:rowOff>
    </xdr:from>
    <xdr:ext cx="762000" cy="259045"/>
    <xdr:sp macro="" textlink="">
      <xdr:nvSpPr>
        <xdr:cNvPr id="284" name="テキスト ボックス 283"/>
        <xdr:cNvSpPr txBox="1"/>
      </xdr:nvSpPr>
      <xdr:spPr>
        <a:xfrm>
          <a:off x="13131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様化、複雑化する住民ニーズや増大する行政需要に対して、事務事業の整理合理化等により適正な定員管理に努めてきた。平成１６年度から平成２１年度までの６年間、一般行政職について退職者不補充としたことなどにより、平成２５年度の人口千人当たり職員数は類似団体平均を２．９４人下回っている。</a:t>
          </a:r>
          <a:endParaRPr kumimoji="1" lang="en-US" altLang="ja-JP" sz="1300">
            <a:latin typeface="ＭＳ Ｐゴシック"/>
          </a:endParaRPr>
        </a:p>
        <a:p>
          <a:r>
            <a:rPr kumimoji="1" lang="ja-JP" altLang="en-US" sz="1300">
              <a:latin typeface="ＭＳ Ｐゴシック"/>
            </a:rPr>
            <a:t>　定員管理適正化計画に基づき、現在の良好状態の維持に努める。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35983</xdr:rowOff>
    </xdr:from>
    <xdr:to>
      <xdr:col>24</xdr:col>
      <xdr:colOff>558800</xdr:colOff>
      <xdr:row>59</xdr:row>
      <xdr:rowOff>85392</xdr:rowOff>
    </xdr:to>
    <xdr:cxnSp macro="">
      <xdr:nvCxnSpPr>
        <xdr:cNvPr id="321" name="直線コネクタ 320"/>
        <xdr:cNvCxnSpPr/>
      </xdr:nvCxnSpPr>
      <xdr:spPr>
        <a:xfrm>
          <a:off x="16179800" y="10151533"/>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155726</xdr:rowOff>
    </xdr:from>
    <xdr:to>
      <xdr:col>23</xdr:col>
      <xdr:colOff>406400</xdr:colOff>
      <xdr:row>59</xdr:row>
      <xdr:rowOff>35983</xdr:rowOff>
    </xdr:to>
    <xdr:cxnSp macro="">
      <xdr:nvCxnSpPr>
        <xdr:cNvPr id="324" name="直線コネクタ 323"/>
        <xdr:cNvCxnSpPr/>
      </xdr:nvCxnSpPr>
      <xdr:spPr>
        <a:xfrm>
          <a:off x="15290800" y="1009982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148832</xdr:rowOff>
    </xdr:from>
    <xdr:to>
      <xdr:col>22</xdr:col>
      <xdr:colOff>203200</xdr:colOff>
      <xdr:row>58</xdr:row>
      <xdr:rowOff>155726</xdr:rowOff>
    </xdr:to>
    <xdr:cxnSp macro="">
      <xdr:nvCxnSpPr>
        <xdr:cNvPr id="327" name="直線コネクタ 326"/>
        <xdr:cNvCxnSpPr/>
      </xdr:nvCxnSpPr>
      <xdr:spPr>
        <a:xfrm>
          <a:off x="14401800" y="1009293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144235</xdr:rowOff>
    </xdr:from>
    <xdr:to>
      <xdr:col>21</xdr:col>
      <xdr:colOff>0</xdr:colOff>
      <xdr:row>58</xdr:row>
      <xdr:rowOff>148832</xdr:rowOff>
    </xdr:to>
    <xdr:cxnSp macro="">
      <xdr:nvCxnSpPr>
        <xdr:cNvPr id="330" name="直線コネクタ 329"/>
        <xdr:cNvCxnSpPr/>
      </xdr:nvCxnSpPr>
      <xdr:spPr>
        <a:xfrm>
          <a:off x="13512800" y="10088335"/>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34592</xdr:rowOff>
    </xdr:from>
    <xdr:to>
      <xdr:col>24</xdr:col>
      <xdr:colOff>609600</xdr:colOff>
      <xdr:row>59</xdr:row>
      <xdr:rowOff>136192</xdr:rowOff>
    </xdr:to>
    <xdr:sp macro="" textlink="">
      <xdr:nvSpPr>
        <xdr:cNvPr id="340" name="円/楕円 339"/>
        <xdr:cNvSpPr/>
      </xdr:nvSpPr>
      <xdr:spPr>
        <a:xfrm>
          <a:off x="169672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51119</xdr:rowOff>
    </xdr:from>
    <xdr:ext cx="762000" cy="259045"/>
    <xdr:sp macro="" textlink="">
      <xdr:nvSpPr>
        <xdr:cNvPr id="341" name="定員管理の状況該当値テキスト"/>
        <xdr:cNvSpPr txBox="1"/>
      </xdr:nvSpPr>
      <xdr:spPr>
        <a:xfrm>
          <a:off x="17106900" y="99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156633</xdr:rowOff>
    </xdr:from>
    <xdr:to>
      <xdr:col>23</xdr:col>
      <xdr:colOff>457200</xdr:colOff>
      <xdr:row>59</xdr:row>
      <xdr:rowOff>86783</xdr:rowOff>
    </xdr:to>
    <xdr:sp macro="" textlink="">
      <xdr:nvSpPr>
        <xdr:cNvPr id="342" name="円/楕円 341"/>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96960</xdr:rowOff>
    </xdr:from>
    <xdr:ext cx="736600" cy="259045"/>
    <xdr:sp macro="" textlink="">
      <xdr:nvSpPr>
        <xdr:cNvPr id="343" name="テキスト ボックス 342"/>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104926</xdr:rowOff>
    </xdr:from>
    <xdr:to>
      <xdr:col>22</xdr:col>
      <xdr:colOff>254000</xdr:colOff>
      <xdr:row>59</xdr:row>
      <xdr:rowOff>35076</xdr:rowOff>
    </xdr:to>
    <xdr:sp macro="" textlink="">
      <xdr:nvSpPr>
        <xdr:cNvPr id="344" name="円/楕円 343"/>
        <xdr:cNvSpPr/>
      </xdr:nvSpPr>
      <xdr:spPr>
        <a:xfrm>
          <a:off x="15240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45253</xdr:rowOff>
    </xdr:from>
    <xdr:ext cx="762000" cy="259045"/>
    <xdr:sp macro="" textlink="">
      <xdr:nvSpPr>
        <xdr:cNvPr id="345" name="テキスト ボックス 344"/>
        <xdr:cNvSpPr txBox="1"/>
      </xdr:nvSpPr>
      <xdr:spPr>
        <a:xfrm>
          <a:off x="14909800" y="98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98032</xdr:rowOff>
    </xdr:from>
    <xdr:to>
      <xdr:col>21</xdr:col>
      <xdr:colOff>50800</xdr:colOff>
      <xdr:row>59</xdr:row>
      <xdr:rowOff>28182</xdr:rowOff>
    </xdr:to>
    <xdr:sp macro="" textlink="">
      <xdr:nvSpPr>
        <xdr:cNvPr id="346" name="円/楕円 345"/>
        <xdr:cNvSpPr/>
      </xdr:nvSpPr>
      <xdr:spPr>
        <a:xfrm>
          <a:off x="14351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38359</xdr:rowOff>
    </xdr:from>
    <xdr:ext cx="762000" cy="259045"/>
    <xdr:sp macro="" textlink="">
      <xdr:nvSpPr>
        <xdr:cNvPr id="347" name="テキスト ボックス 346"/>
        <xdr:cNvSpPr txBox="1"/>
      </xdr:nvSpPr>
      <xdr:spPr>
        <a:xfrm>
          <a:off x="14020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93435</xdr:rowOff>
    </xdr:from>
    <xdr:to>
      <xdr:col>19</xdr:col>
      <xdr:colOff>533400</xdr:colOff>
      <xdr:row>59</xdr:row>
      <xdr:rowOff>23585</xdr:rowOff>
    </xdr:to>
    <xdr:sp macro="" textlink="">
      <xdr:nvSpPr>
        <xdr:cNvPr id="348" name="円/楕円 347"/>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33762</xdr:rowOff>
    </xdr:from>
    <xdr:ext cx="762000" cy="259045"/>
    <xdr:sp macro="" textlink="">
      <xdr:nvSpPr>
        <xdr:cNvPr id="349" name="テキスト ボックス 348"/>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平成２５年度の実質公債費比率は、元利償還金の減少により前年度より１．５％減少したが、公立病院特例債の償還など、病院事業に対する負担が大きく、類似団体平均を２．８％上回っている。</a:t>
          </a:r>
          <a:endParaRPr kumimoji="1" lang="en-US" altLang="ja-JP" sz="1300">
            <a:latin typeface="ＭＳ Ｐゴシック"/>
          </a:endParaRPr>
        </a:p>
        <a:p>
          <a:r>
            <a:rPr kumimoji="1" lang="ja-JP" altLang="en-US" sz="1300">
              <a:latin typeface="ＭＳ Ｐゴシック"/>
            </a:rPr>
            <a:t>　公債費負担適正化計画の着実な実施により、平成２４年度に初めて１８％未満を達成した。平成２６年度には１４％台まで低下する見込みであり、今後も引き続き比率の抑制に努めていく。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100330</xdr:rowOff>
    </xdr:to>
    <xdr:cxnSp macro="">
      <xdr:nvCxnSpPr>
        <xdr:cNvPr id="384" name="直線コネクタ 383"/>
        <xdr:cNvCxnSpPr/>
      </xdr:nvCxnSpPr>
      <xdr:spPr>
        <a:xfrm flipV="1">
          <a:off x="16179800" y="70091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65617</xdr:rowOff>
    </xdr:to>
    <xdr:cxnSp macro="">
      <xdr:nvCxnSpPr>
        <xdr:cNvPr id="387" name="直線コネクタ 386"/>
        <xdr:cNvCxnSpPr/>
      </xdr:nvCxnSpPr>
      <xdr:spPr>
        <a:xfrm flipV="1">
          <a:off x="15290800" y="712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146050</xdr:rowOff>
    </xdr:to>
    <xdr:cxnSp macro="">
      <xdr:nvCxnSpPr>
        <xdr:cNvPr id="390" name="直線コネクタ 389"/>
        <xdr:cNvCxnSpPr/>
      </xdr:nvCxnSpPr>
      <xdr:spPr>
        <a:xfrm flipV="1">
          <a:off x="14401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38946</xdr:rowOff>
    </xdr:to>
    <xdr:cxnSp macro="">
      <xdr:nvCxnSpPr>
        <xdr:cNvPr id="393" name="直線コネクタ 392"/>
        <xdr:cNvCxnSpPr/>
      </xdr:nvCxnSpPr>
      <xdr:spPr>
        <a:xfrm flipV="1">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404"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5" name="円/楕円 404"/>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6" name="テキスト ボックス 40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7" name="円/楕円 406"/>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8" name="テキスト ボックス 40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9" name="円/楕円 40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10" name="テキスト ボックス 409"/>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11" name="円/楕円 410"/>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74523</xdr:rowOff>
    </xdr:from>
    <xdr:ext cx="762000" cy="259045"/>
    <xdr:sp macro="" textlink="">
      <xdr:nvSpPr>
        <xdr:cNvPr id="412" name="テキスト ボックス 411"/>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将来負担比率は、過疎対策事業債の活用による基準財政需要額算入見込額の増加により前年度より６．６％減少したが、依然、公営企業に対する負担が多額であることなどから、類似団体平均を６１．４％上回っている。</a:t>
          </a:r>
          <a:endParaRPr kumimoji="1" lang="en-US" altLang="ja-JP" sz="1300">
            <a:latin typeface="ＭＳ Ｐゴシック"/>
          </a:endParaRPr>
        </a:p>
        <a:p>
          <a:r>
            <a:rPr kumimoji="1" lang="ja-JP" altLang="en-US" sz="1300">
              <a:latin typeface="ＭＳ Ｐゴシック"/>
            </a:rPr>
            <a:t>　下水道経営計画の検討を進めるとともに、病院事業についても引き続き経営改革に努めていく。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99162</xdr:rowOff>
    </xdr:from>
    <xdr:to>
      <xdr:col>24</xdr:col>
      <xdr:colOff>558800</xdr:colOff>
      <xdr:row>17</xdr:row>
      <xdr:rowOff>131013</xdr:rowOff>
    </xdr:to>
    <xdr:cxnSp macro="">
      <xdr:nvCxnSpPr>
        <xdr:cNvPr id="444" name="直線コネクタ 443"/>
        <xdr:cNvCxnSpPr/>
      </xdr:nvCxnSpPr>
      <xdr:spPr>
        <a:xfrm flipV="1">
          <a:off x="16179800" y="3013812"/>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131013</xdr:rowOff>
    </xdr:from>
    <xdr:to>
      <xdr:col>23</xdr:col>
      <xdr:colOff>406400</xdr:colOff>
      <xdr:row>17</xdr:row>
      <xdr:rowOff>167691</xdr:rowOff>
    </xdr:to>
    <xdr:cxnSp macro="">
      <xdr:nvCxnSpPr>
        <xdr:cNvPr id="447" name="直線コネクタ 446"/>
        <xdr:cNvCxnSpPr/>
      </xdr:nvCxnSpPr>
      <xdr:spPr>
        <a:xfrm flipV="1">
          <a:off x="15290800" y="3045663"/>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167691</xdr:rowOff>
    </xdr:from>
    <xdr:to>
      <xdr:col>22</xdr:col>
      <xdr:colOff>203200</xdr:colOff>
      <xdr:row>18</xdr:row>
      <xdr:rowOff>29540</xdr:rowOff>
    </xdr:to>
    <xdr:cxnSp macro="">
      <xdr:nvCxnSpPr>
        <xdr:cNvPr id="450" name="直線コネクタ 449"/>
        <xdr:cNvCxnSpPr/>
      </xdr:nvCxnSpPr>
      <xdr:spPr>
        <a:xfrm flipV="1">
          <a:off x="14401800" y="308234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29540</xdr:rowOff>
    </xdr:from>
    <xdr:to>
      <xdr:col>21</xdr:col>
      <xdr:colOff>0</xdr:colOff>
      <xdr:row>19</xdr:row>
      <xdr:rowOff>16866</xdr:rowOff>
    </xdr:to>
    <xdr:cxnSp macro="">
      <xdr:nvCxnSpPr>
        <xdr:cNvPr id="453" name="直線コネクタ 452"/>
        <xdr:cNvCxnSpPr/>
      </xdr:nvCxnSpPr>
      <xdr:spPr>
        <a:xfrm flipV="1">
          <a:off x="13512800" y="3115640"/>
          <a:ext cx="889000" cy="1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48362</xdr:rowOff>
    </xdr:from>
    <xdr:to>
      <xdr:col>24</xdr:col>
      <xdr:colOff>609600</xdr:colOff>
      <xdr:row>17</xdr:row>
      <xdr:rowOff>149962</xdr:rowOff>
    </xdr:to>
    <xdr:sp macro="" textlink="">
      <xdr:nvSpPr>
        <xdr:cNvPr id="463" name="円/楕円 462"/>
        <xdr:cNvSpPr/>
      </xdr:nvSpPr>
      <xdr:spPr>
        <a:xfrm>
          <a:off x="16967200" y="2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20439</xdr:rowOff>
    </xdr:from>
    <xdr:ext cx="762000" cy="259045"/>
    <xdr:sp macro="" textlink="">
      <xdr:nvSpPr>
        <xdr:cNvPr id="464" name="将来負担の状況該当値テキスト"/>
        <xdr:cNvSpPr txBox="1"/>
      </xdr:nvSpPr>
      <xdr:spPr>
        <a:xfrm>
          <a:off x="17106900" y="293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80213</xdr:rowOff>
    </xdr:from>
    <xdr:to>
      <xdr:col>23</xdr:col>
      <xdr:colOff>457200</xdr:colOff>
      <xdr:row>18</xdr:row>
      <xdr:rowOff>10363</xdr:rowOff>
    </xdr:to>
    <xdr:sp macro="" textlink="">
      <xdr:nvSpPr>
        <xdr:cNvPr id="465" name="円/楕円 464"/>
        <xdr:cNvSpPr/>
      </xdr:nvSpPr>
      <xdr:spPr>
        <a:xfrm>
          <a:off x="16129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166590</xdr:rowOff>
    </xdr:from>
    <xdr:ext cx="736600" cy="259045"/>
    <xdr:sp macro="" textlink="">
      <xdr:nvSpPr>
        <xdr:cNvPr id="466" name="テキスト ボックス 465"/>
        <xdr:cNvSpPr txBox="1"/>
      </xdr:nvSpPr>
      <xdr:spPr>
        <a:xfrm>
          <a:off x="15798800" y="308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116891</xdr:rowOff>
    </xdr:from>
    <xdr:to>
      <xdr:col>22</xdr:col>
      <xdr:colOff>254000</xdr:colOff>
      <xdr:row>18</xdr:row>
      <xdr:rowOff>47041</xdr:rowOff>
    </xdr:to>
    <xdr:sp macro="" textlink="">
      <xdr:nvSpPr>
        <xdr:cNvPr id="467" name="円/楕円 466"/>
        <xdr:cNvSpPr/>
      </xdr:nvSpPr>
      <xdr:spPr>
        <a:xfrm>
          <a:off x="15240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31818</xdr:rowOff>
    </xdr:from>
    <xdr:ext cx="762000" cy="259045"/>
    <xdr:sp macro="" textlink="">
      <xdr:nvSpPr>
        <xdr:cNvPr id="468" name="テキスト ボックス 467"/>
        <xdr:cNvSpPr txBox="1"/>
      </xdr:nvSpPr>
      <xdr:spPr>
        <a:xfrm>
          <a:off x="14909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150190</xdr:rowOff>
    </xdr:from>
    <xdr:to>
      <xdr:col>21</xdr:col>
      <xdr:colOff>50800</xdr:colOff>
      <xdr:row>18</xdr:row>
      <xdr:rowOff>80340</xdr:rowOff>
    </xdr:to>
    <xdr:sp macro="" textlink="">
      <xdr:nvSpPr>
        <xdr:cNvPr id="469" name="円/楕円 468"/>
        <xdr:cNvSpPr/>
      </xdr:nvSpPr>
      <xdr:spPr>
        <a:xfrm>
          <a:off x="14351000" y="30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65117</xdr:rowOff>
    </xdr:from>
    <xdr:ext cx="762000" cy="259045"/>
    <xdr:sp macro="" textlink="">
      <xdr:nvSpPr>
        <xdr:cNvPr id="470" name="テキスト ボックス 469"/>
        <xdr:cNvSpPr txBox="1"/>
      </xdr:nvSpPr>
      <xdr:spPr>
        <a:xfrm>
          <a:off x="14020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137516</xdr:rowOff>
    </xdr:from>
    <xdr:to>
      <xdr:col>19</xdr:col>
      <xdr:colOff>533400</xdr:colOff>
      <xdr:row>19</xdr:row>
      <xdr:rowOff>67666</xdr:rowOff>
    </xdr:to>
    <xdr:sp macro="" textlink="">
      <xdr:nvSpPr>
        <xdr:cNvPr id="471" name="円/楕円 470"/>
        <xdr:cNvSpPr/>
      </xdr:nvSpPr>
      <xdr:spPr>
        <a:xfrm>
          <a:off x="13462000" y="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52443</xdr:rowOff>
    </xdr:from>
    <xdr:ext cx="762000" cy="259045"/>
    <xdr:sp macro="" textlink="">
      <xdr:nvSpPr>
        <xdr:cNvPr id="472" name="テキスト ボックス 471"/>
        <xdr:cNvSpPr txBox="1"/>
      </xdr:nvSpPr>
      <xdr:spPr>
        <a:xfrm>
          <a:off x="13131800" y="33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11,410
11,362
151.55
7,655,886
7,339,895
259,421
3,973,255
6,798,008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１６年度から平成２１年度まで実施した退職者不補充の取り組み等により、平成２５年度では類似団体平均を１．７％下回っている。また、ごみ処理業務や消防業務を一部事務組合で行っていることも、人件費に係る経常収支比率が低い要因となっている。</a:t>
          </a:r>
          <a:endParaRPr kumimoji="1" lang="en-US" altLang="ja-JP" sz="1300">
            <a:latin typeface="ＭＳ Ｐゴシック"/>
          </a:endParaRPr>
        </a:p>
        <a:p>
          <a:r>
            <a:rPr kumimoji="1" lang="ja-JP" altLang="en-US" sz="1300">
              <a:latin typeface="ＭＳ Ｐゴシック"/>
            </a:rPr>
            <a:t>　今後は、一部事務組合の人件費分に充てる負担金など、人件費に準ずる費用も含めた人件費関係全体について抑制に努める。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157480</xdr:rowOff>
    </xdr:to>
    <xdr:cxnSp macro="">
      <xdr:nvCxnSpPr>
        <xdr:cNvPr id="65" name="直線コネクタ 64"/>
        <xdr:cNvCxnSpPr/>
      </xdr:nvCxnSpPr>
      <xdr:spPr>
        <a:xfrm>
          <a:off x="3987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1270</xdr:rowOff>
    </xdr:to>
    <xdr:cxnSp macro="">
      <xdr:nvCxnSpPr>
        <xdr:cNvPr id="68" name="直線コネクタ 67"/>
        <xdr:cNvCxnSpPr/>
      </xdr:nvCxnSpPr>
      <xdr:spPr>
        <a:xfrm flipV="1">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1270</xdr:rowOff>
    </xdr:to>
    <xdr:cxnSp macro="">
      <xdr:nvCxnSpPr>
        <xdr:cNvPr id="71" name="直線コネクタ 70"/>
        <xdr:cNvCxnSpPr/>
      </xdr:nvCxnSpPr>
      <xdr:spPr>
        <a:xfrm>
          <a:off x="2209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8890</xdr:rowOff>
    </xdr:to>
    <xdr:cxnSp macro="">
      <xdr:nvCxnSpPr>
        <xdr:cNvPr id="74" name="直線コネクタ 73"/>
        <xdr:cNvCxnSpPr/>
      </xdr:nvCxnSpPr>
      <xdr:spPr>
        <a:xfrm flipV="1">
          <a:off x="1320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4" name="円/楕円 83"/>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5"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6" name="円/楕円 85"/>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7" name="テキスト ボックス 86"/>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8" name="円/楕円 87"/>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9" name="テキスト ボックス 88"/>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0" name="円/楕円 89"/>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1" name="テキスト ボックス 90"/>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2" name="円/楕円 91"/>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3" name="テキスト ボックス 92"/>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物件費に係る経常収支比率は、類似団体平均を１．０％上回っている。業務の民間委託化等により、職員人件費から物件費へのシフトが起きているためであり、このことは人件費に係る経常収支比率が類似団体平均を下回っていることにも表れている。</a:t>
          </a:r>
          <a:endParaRPr kumimoji="1" lang="en-US" altLang="ja-JP" sz="1300">
            <a:latin typeface="ＭＳ Ｐゴシック"/>
          </a:endParaRPr>
        </a:p>
        <a:p>
          <a:r>
            <a:rPr kumimoji="1" lang="ja-JP" altLang="en-US" sz="1300">
              <a:latin typeface="ＭＳ Ｐゴシック"/>
            </a:rPr>
            <a:t>　業務委託の内容についても定期的に見直し、経常経費の抑制に取り組んでいく。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154214</xdr:rowOff>
    </xdr:to>
    <xdr:cxnSp macro="">
      <xdr:nvCxnSpPr>
        <xdr:cNvPr id="128" name="直線コネクタ 127"/>
        <xdr:cNvCxnSpPr/>
      </xdr:nvCxnSpPr>
      <xdr:spPr>
        <a:xfrm>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56243</xdr:rowOff>
    </xdr:to>
    <xdr:cxnSp macro="">
      <xdr:nvCxnSpPr>
        <xdr:cNvPr id="131" name="直線コネクタ 130"/>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162379</xdr:rowOff>
    </xdr:to>
    <xdr:cxnSp macro="">
      <xdr:nvCxnSpPr>
        <xdr:cNvPr id="134" name="直線コネクタ 133"/>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1814</xdr:rowOff>
    </xdr:to>
    <xdr:cxnSp macro="">
      <xdr:nvCxnSpPr>
        <xdr:cNvPr id="137" name="直線コネクタ 136"/>
        <xdr:cNvCxnSpPr/>
      </xdr:nvCxnSpPr>
      <xdr:spPr>
        <a:xfrm flipV="1">
          <a:off x="13004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7" name="円/楕円 146"/>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8"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49" name="円/楕円 148"/>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50" name="テキスト ボックス 149"/>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1" name="円/楕円 150"/>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52" name="テキスト ボックス 151"/>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3" name="円/楕円 152"/>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4" name="テキスト ボックス 153"/>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5" name="円/楕円 154"/>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6" name="テキスト ボックス 155"/>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平成２５年度の扶助費に係る経常収支比率は、類似団体平均を０．５％上回っている。</a:t>
          </a:r>
          <a:endParaRPr kumimoji="1" lang="en-US" altLang="ja-JP" sz="1300">
            <a:latin typeface="ＭＳ Ｐゴシック"/>
          </a:endParaRPr>
        </a:p>
        <a:p>
          <a:r>
            <a:rPr kumimoji="1" lang="ja-JP" altLang="en-US" sz="1300">
              <a:latin typeface="ＭＳ Ｐゴシック"/>
            </a:rPr>
            <a:t>　障害者自立支援給付費など、義務的要素の強い経費であるが、類似団体平均を上回っていることから、個々の事業内容を精査し、経費の適正化を図っていく。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9" name="直線コネクタ 188"/>
        <xdr:cNvCxnSpPr/>
      </xdr:nvCxnSpPr>
      <xdr:spPr>
        <a:xfrm>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92" name="直線コネクタ 191"/>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88900</xdr:rowOff>
    </xdr:to>
    <xdr:cxnSp macro="">
      <xdr:nvCxnSpPr>
        <xdr:cNvPr id="195" name="直線コネクタ 194"/>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55</xdr:row>
      <xdr:rowOff>165100</xdr:rowOff>
    </xdr:to>
    <xdr:cxnSp macro="">
      <xdr:nvCxnSpPr>
        <xdr:cNvPr id="198" name="直線コネクタ 197"/>
        <xdr:cNvCxnSpPr/>
      </xdr:nvCxnSpPr>
      <xdr:spPr>
        <a:xfrm>
          <a:off x="1320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8" name="円/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9"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0" name="円/楕円 209"/>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1" name="テキスト ボックス 21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2" name="円/楕円 211"/>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3" name="テキスト ボックス 212"/>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6" name="円/楕円 215"/>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7" name="テキスト ボックス 21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増加傾向にあるが、平成２５年度においては類似団体平均を０．４％下回っている。介護保険特別会計、後期高齢者医療特別会計など公営事業会計への繰出金が多額になっていることが主な要因である。</a:t>
          </a:r>
          <a:endParaRPr kumimoji="1" lang="en-US" altLang="ja-JP" sz="1300">
            <a:latin typeface="ＭＳ Ｐゴシック"/>
          </a:endParaRPr>
        </a:p>
        <a:p>
          <a:r>
            <a:rPr kumimoji="1" lang="ja-JP" altLang="en-US" sz="1300">
              <a:latin typeface="ＭＳ Ｐゴシック"/>
            </a:rPr>
            <a:t>　保険料等の適正化を図るとともに、介護予防事業、特定健診事業等の実施により繰出金の抑制に努めていく。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26307</xdr:rowOff>
    </xdr:to>
    <xdr:cxnSp macro="">
      <xdr:nvCxnSpPr>
        <xdr:cNvPr id="252" name="直線コネクタ 251"/>
        <xdr:cNvCxnSpPr/>
      </xdr:nvCxnSpPr>
      <xdr:spPr>
        <a:xfrm>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143328</xdr:rowOff>
    </xdr:from>
    <xdr:to>
      <xdr:col>22</xdr:col>
      <xdr:colOff>565150</xdr:colOff>
      <xdr:row>57</xdr:row>
      <xdr:rowOff>4535</xdr:rowOff>
    </xdr:to>
    <xdr:cxnSp macro="">
      <xdr:nvCxnSpPr>
        <xdr:cNvPr id="255" name="直線コネクタ 254"/>
        <xdr:cNvCxnSpPr/>
      </xdr:nvCxnSpPr>
      <xdr:spPr>
        <a:xfrm>
          <a:off x="14782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143328</xdr:rowOff>
    </xdr:to>
    <xdr:cxnSp macro="">
      <xdr:nvCxnSpPr>
        <xdr:cNvPr id="258" name="直線コネクタ 257"/>
        <xdr:cNvCxnSpPr/>
      </xdr:nvCxnSpPr>
      <xdr:spPr>
        <a:xfrm>
          <a:off x="13893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78015</xdr:rowOff>
    </xdr:to>
    <xdr:cxnSp macro="">
      <xdr:nvCxnSpPr>
        <xdr:cNvPr id="261" name="直線コネクタ 260"/>
        <xdr:cNvCxnSpPr/>
      </xdr:nvCxnSpPr>
      <xdr:spPr>
        <a:xfrm flipV="1">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146957</xdr:rowOff>
    </xdr:from>
    <xdr:to>
      <xdr:col>24</xdr:col>
      <xdr:colOff>82550</xdr:colOff>
      <xdr:row>57</xdr:row>
      <xdr:rowOff>77107</xdr:rowOff>
    </xdr:to>
    <xdr:sp macro="" textlink="">
      <xdr:nvSpPr>
        <xdr:cNvPr id="271" name="円/楕円 270"/>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163484</xdr:rowOff>
    </xdr:from>
    <xdr:ext cx="762000" cy="259045"/>
    <xdr:sp macro="" textlink="">
      <xdr:nvSpPr>
        <xdr:cNvPr id="272"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125185</xdr:rowOff>
    </xdr:from>
    <xdr:to>
      <xdr:col>22</xdr:col>
      <xdr:colOff>615950</xdr:colOff>
      <xdr:row>57</xdr:row>
      <xdr:rowOff>55335</xdr:rowOff>
    </xdr:to>
    <xdr:sp macro="" textlink="">
      <xdr:nvSpPr>
        <xdr:cNvPr id="273" name="円/楕円 272"/>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65512</xdr:rowOff>
    </xdr:from>
    <xdr:ext cx="736600" cy="259045"/>
    <xdr:sp macro="" textlink="">
      <xdr:nvSpPr>
        <xdr:cNvPr id="274" name="テキスト ボックス 273"/>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5" name="円/楕円 274"/>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6" name="テキスト ボックス 275"/>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7" name="円/楕円 27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8" name="テキスト ボックス 27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79" name="円/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補助費等に係る経常収支比率は、類似団体平均を６．４％上回っている。病院事業への繰出金が多額であること、ごみ処理業務や消防業務など一部事務組合への負担金が多額であることが経常収支比率が高い要因となっている。</a:t>
          </a:r>
          <a:endParaRPr kumimoji="1" lang="en-US" altLang="ja-JP" sz="1300">
            <a:latin typeface="ＭＳ Ｐゴシック"/>
          </a:endParaRPr>
        </a:p>
        <a:p>
          <a:r>
            <a:rPr kumimoji="1" lang="ja-JP" altLang="en-US" sz="1300">
              <a:latin typeface="ＭＳ Ｐゴシック"/>
            </a:rPr>
            <a:t>　公立病院特例債の返済に対する繰り出し等のため平成２７年度までは同水準で推移することが見込まれるが、各種団体の補助金について事業の再点検をするなど、経常経費の抑制に努めていく。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5" name="直線コネクタ 294"/>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6" name="テキスト ボックス 295"/>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7" name="直線コネクタ 296"/>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8" name="テキスト ボックス 297"/>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9" name="直線コネクタ 298"/>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300" name="テキスト ボックス 299"/>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3" name="直線コネクタ 302"/>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4" name="テキスト ボックス 303"/>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5" name="直線コネクタ 304"/>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6" name="テキスト ボックス 305"/>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7" name="直線コネクタ 306"/>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8" name="テキスト ボックス 307"/>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9" name="直線コネクタ 30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0" name="テキスト ボックス 30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79375</xdr:rowOff>
    </xdr:from>
    <xdr:to>
      <xdr:col>24</xdr:col>
      <xdr:colOff>31750</xdr:colOff>
      <xdr:row>40</xdr:row>
      <xdr:rowOff>165100</xdr:rowOff>
    </xdr:to>
    <xdr:cxnSp macro="">
      <xdr:nvCxnSpPr>
        <xdr:cNvPr id="312" name="直線コネクタ 311"/>
        <xdr:cNvCxnSpPr/>
      </xdr:nvCxnSpPr>
      <xdr:spPr>
        <a:xfrm flipV="1">
          <a:off x="16510000" y="57372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165752</xdr:rowOff>
    </xdr:from>
    <xdr:ext cx="762000" cy="259045"/>
    <xdr:sp macro="" textlink="">
      <xdr:nvSpPr>
        <xdr:cNvPr id="315"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79375</xdr:rowOff>
    </xdr:from>
    <xdr:to>
      <xdr:col>24</xdr:col>
      <xdr:colOff>120650</xdr:colOff>
      <xdr:row>33</xdr:row>
      <xdr:rowOff>79375</xdr:rowOff>
    </xdr:to>
    <xdr:cxnSp macro="">
      <xdr:nvCxnSpPr>
        <xdr:cNvPr id="316" name="直線コネクタ 315"/>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107950</xdr:rowOff>
    </xdr:to>
    <xdr:cxnSp macro="">
      <xdr:nvCxnSpPr>
        <xdr:cNvPr id="317" name="直線コネクタ 316"/>
        <xdr:cNvCxnSpPr/>
      </xdr:nvCxnSpPr>
      <xdr:spPr>
        <a:xfrm flipV="1">
          <a:off x="15671800" y="6889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73677</xdr:rowOff>
    </xdr:from>
    <xdr:ext cx="762000" cy="259045"/>
    <xdr:sp macro="" textlink="">
      <xdr:nvSpPr>
        <xdr:cNvPr id="318" name="補助費等平均値テキスト"/>
        <xdr:cNvSpPr txBox="1"/>
      </xdr:nvSpPr>
      <xdr:spPr>
        <a:xfrm>
          <a:off x="16598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57150</xdr:rowOff>
    </xdr:from>
    <xdr:to>
      <xdr:col>24</xdr:col>
      <xdr:colOff>82550</xdr:colOff>
      <xdr:row>36</xdr:row>
      <xdr:rowOff>158750</xdr:rowOff>
    </xdr:to>
    <xdr:sp macro="" textlink="">
      <xdr:nvSpPr>
        <xdr:cNvPr id="319" name="フローチャート : 判断 318"/>
        <xdr:cNvSpPr/>
      </xdr:nvSpPr>
      <xdr:spPr>
        <a:xfrm>
          <a:off x="16459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69850</xdr:rowOff>
    </xdr:from>
    <xdr:to>
      <xdr:col>22</xdr:col>
      <xdr:colOff>565150</xdr:colOff>
      <xdr:row>40</xdr:row>
      <xdr:rowOff>107950</xdr:rowOff>
    </xdr:to>
    <xdr:cxnSp macro="">
      <xdr:nvCxnSpPr>
        <xdr:cNvPr id="320" name="直線コネクタ 319"/>
        <xdr:cNvCxnSpPr/>
      </xdr:nvCxnSpPr>
      <xdr:spPr>
        <a:xfrm>
          <a:off x="14782800" y="692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615950</xdr:colOff>
      <xdr:row>36</xdr:row>
      <xdr:rowOff>149225</xdr:rowOff>
    </xdr:to>
    <xdr:sp macro="" textlink="">
      <xdr:nvSpPr>
        <xdr:cNvPr id="321" name="フローチャート : 判断 320"/>
        <xdr:cNvSpPr/>
      </xdr:nvSpPr>
      <xdr:spPr>
        <a:xfrm>
          <a:off x="15621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22" name="テキスト ボックス 321"/>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127000</xdr:rowOff>
    </xdr:from>
    <xdr:to>
      <xdr:col>21</xdr:col>
      <xdr:colOff>361950</xdr:colOff>
      <xdr:row>40</xdr:row>
      <xdr:rowOff>69850</xdr:rowOff>
    </xdr:to>
    <xdr:cxnSp macro="">
      <xdr:nvCxnSpPr>
        <xdr:cNvPr id="323" name="直線コネクタ 322"/>
        <xdr:cNvCxnSpPr/>
      </xdr:nvCxnSpPr>
      <xdr:spPr>
        <a:xfrm>
          <a:off x="13893800" y="6813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66675</xdr:rowOff>
    </xdr:from>
    <xdr:to>
      <xdr:col>21</xdr:col>
      <xdr:colOff>412750</xdr:colOff>
      <xdr:row>36</xdr:row>
      <xdr:rowOff>168275</xdr:rowOff>
    </xdr:to>
    <xdr:sp macro="" textlink="">
      <xdr:nvSpPr>
        <xdr:cNvPr id="324" name="フローチャート : 判断 323"/>
        <xdr:cNvSpPr/>
      </xdr:nvSpPr>
      <xdr:spPr>
        <a:xfrm>
          <a:off x="14732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7002</xdr:rowOff>
    </xdr:from>
    <xdr:ext cx="762000" cy="259045"/>
    <xdr:sp macro="" textlink="">
      <xdr:nvSpPr>
        <xdr:cNvPr id="325" name="テキスト ボックス 324"/>
        <xdr:cNvSpPr txBox="1"/>
      </xdr:nvSpPr>
      <xdr:spPr>
        <a:xfrm>
          <a:off x="14401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127000</xdr:rowOff>
    </xdr:from>
    <xdr:to>
      <xdr:col>20</xdr:col>
      <xdr:colOff>158750</xdr:colOff>
      <xdr:row>41</xdr:row>
      <xdr:rowOff>98425</xdr:rowOff>
    </xdr:to>
    <xdr:cxnSp macro="">
      <xdr:nvCxnSpPr>
        <xdr:cNvPr id="326" name="直線コネクタ 325"/>
        <xdr:cNvCxnSpPr/>
      </xdr:nvCxnSpPr>
      <xdr:spPr>
        <a:xfrm flipV="1">
          <a:off x="13004800" y="68135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28575</xdr:rowOff>
    </xdr:from>
    <xdr:to>
      <xdr:col>20</xdr:col>
      <xdr:colOff>209550</xdr:colOff>
      <xdr:row>36</xdr:row>
      <xdr:rowOff>130175</xdr:rowOff>
    </xdr:to>
    <xdr:sp macro="" textlink="">
      <xdr:nvSpPr>
        <xdr:cNvPr id="327" name="フローチャート : 判断 326"/>
        <xdr:cNvSpPr/>
      </xdr:nvSpPr>
      <xdr:spPr>
        <a:xfrm>
          <a:off x="13843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140352</xdr:rowOff>
    </xdr:from>
    <xdr:ext cx="762000" cy="259045"/>
    <xdr:sp macro="" textlink="">
      <xdr:nvSpPr>
        <xdr:cNvPr id="328" name="テキスト ボックス 327"/>
        <xdr:cNvSpPr txBox="1"/>
      </xdr:nvSpPr>
      <xdr:spPr>
        <a:xfrm>
          <a:off x="13512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9" name="フローチャート : 判断 328"/>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0" name="テキスト ボックス 32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152400</xdr:rowOff>
    </xdr:from>
    <xdr:to>
      <xdr:col>24</xdr:col>
      <xdr:colOff>82550</xdr:colOff>
      <xdr:row>40</xdr:row>
      <xdr:rowOff>82550</xdr:rowOff>
    </xdr:to>
    <xdr:sp macro="" textlink="">
      <xdr:nvSpPr>
        <xdr:cNvPr id="336" name="円/楕円 335"/>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124477</xdr:rowOff>
    </xdr:from>
    <xdr:ext cx="762000" cy="259045"/>
    <xdr:sp macro="" textlink="">
      <xdr:nvSpPr>
        <xdr:cNvPr id="337" name="補助費等該当値テキスト"/>
        <xdr:cNvSpPr txBox="1"/>
      </xdr:nvSpPr>
      <xdr:spPr>
        <a:xfrm>
          <a:off x="16598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57150</xdr:rowOff>
    </xdr:from>
    <xdr:to>
      <xdr:col>22</xdr:col>
      <xdr:colOff>615950</xdr:colOff>
      <xdr:row>40</xdr:row>
      <xdr:rowOff>158750</xdr:rowOff>
    </xdr:to>
    <xdr:sp macro="" textlink="">
      <xdr:nvSpPr>
        <xdr:cNvPr id="338" name="円/楕円 337"/>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143527</xdr:rowOff>
    </xdr:from>
    <xdr:ext cx="736600" cy="259045"/>
    <xdr:sp macro="" textlink="">
      <xdr:nvSpPr>
        <xdr:cNvPr id="339" name="テキスト ボックス 338"/>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19050</xdr:rowOff>
    </xdr:from>
    <xdr:to>
      <xdr:col>21</xdr:col>
      <xdr:colOff>412750</xdr:colOff>
      <xdr:row>40</xdr:row>
      <xdr:rowOff>120650</xdr:rowOff>
    </xdr:to>
    <xdr:sp macro="" textlink="">
      <xdr:nvSpPr>
        <xdr:cNvPr id="340" name="円/楕円 339"/>
        <xdr:cNvSpPr/>
      </xdr:nvSpPr>
      <xdr:spPr>
        <a:xfrm>
          <a:off x="14732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105427</xdr:rowOff>
    </xdr:from>
    <xdr:ext cx="762000" cy="259045"/>
    <xdr:sp macro="" textlink="">
      <xdr:nvSpPr>
        <xdr:cNvPr id="341" name="テキスト ボックス 340"/>
        <xdr:cNvSpPr txBox="1"/>
      </xdr:nvSpPr>
      <xdr:spPr>
        <a:xfrm>
          <a:off x="14401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76200</xdr:rowOff>
    </xdr:from>
    <xdr:to>
      <xdr:col>20</xdr:col>
      <xdr:colOff>209550</xdr:colOff>
      <xdr:row>40</xdr:row>
      <xdr:rowOff>6350</xdr:rowOff>
    </xdr:to>
    <xdr:sp macro="" textlink="">
      <xdr:nvSpPr>
        <xdr:cNvPr id="342" name="円/楕円 341"/>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162577</xdr:rowOff>
    </xdr:from>
    <xdr:ext cx="762000" cy="259045"/>
    <xdr:sp macro="" textlink="">
      <xdr:nvSpPr>
        <xdr:cNvPr id="343" name="テキスト ボックス 342"/>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47625</xdr:rowOff>
    </xdr:from>
    <xdr:to>
      <xdr:col>19</xdr:col>
      <xdr:colOff>6350</xdr:colOff>
      <xdr:row>41</xdr:row>
      <xdr:rowOff>149225</xdr:rowOff>
    </xdr:to>
    <xdr:sp macro="" textlink="">
      <xdr:nvSpPr>
        <xdr:cNvPr id="344" name="円/楕円 343"/>
        <xdr:cNvSpPr/>
      </xdr:nvSpPr>
      <xdr:spPr>
        <a:xfrm>
          <a:off x="12954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134002</xdr:rowOff>
    </xdr:from>
    <xdr:ext cx="762000" cy="259045"/>
    <xdr:sp macro="" textlink="">
      <xdr:nvSpPr>
        <xdr:cNvPr id="345" name="テキスト ボックス 344"/>
        <xdr:cNvSpPr txBox="1"/>
      </xdr:nvSpPr>
      <xdr:spPr>
        <a:xfrm>
          <a:off x="12623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公債費負担適正化計画の着実な実施により、平成２５年度では類似団体平均を４．３％下回っている。平成２２年度に過疎地域の指定を受け、償還期間の短い過疎対策事業債の発行が増えていることから、経常収支比率は今後増加していくことが見込まれる。</a:t>
          </a:r>
          <a:endParaRPr kumimoji="1" lang="en-US" altLang="ja-JP" sz="1300">
            <a:latin typeface="ＭＳ Ｐゴシック"/>
          </a:endParaRPr>
        </a:p>
        <a:p>
          <a:r>
            <a:rPr kumimoji="1" lang="ja-JP" altLang="en-US" sz="1300">
              <a:latin typeface="ＭＳ Ｐゴシック"/>
            </a:rPr>
            <a:t>　建設事業費の抑制と地方債の計画的な発行により、公債費の抑制に努めていく。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0" name="直線コネクタ 35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1" name="テキスト ボックス 36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4" name="直線コネクタ 36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5" name="テキスト ボックス 36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9" name="直線コネクタ 368"/>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70"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71" name="直線コネクタ 370"/>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2"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3" name="直線コネクタ 372"/>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86995</xdr:rowOff>
    </xdr:to>
    <xdr:cxnSp macro="">
      <xdr:nvCxnSpPr>
        <xdr:cNvPr id="374" name="直線コネクタ 373"/>
        <xdr:cNvCxnSpPr/>
      </xdr:nvCxnSpPr>
      <xdr:spPr>
        <a:xfrm flipV="1">
          <a:off x="3987800" y="130543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5"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6" name="フローチャート : 判断 375"/>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86995</xdr:rowOff>
    </xdr:from>
    <xdr:to>
      <xdr:col>5</xdr:col>
      <xdr:colOff>549275</xdr:colOff>
      <xdr:row>77</xdr:row>
      <xdr:rowOff>18414</xdr:rowOff>
    </xdr:to>
    <xdr:cxnSp macro="">
      <xdr:nvCxnSpPr>
        <xdr:cNvPr id="377" name="直線コネクタ 376"/>
        <xdr:cNvCxnSpPr/>
      </xdr:nvCxnSpPr>
      <xdr:spPr>
        <a:xfrm flipV="1">
          <a:off x="3098800" y="131171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8" name="フローチャート : 判断 377"/>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9" name="テキスト ボックス 378"/>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18414</xdr:rowOff>
    </xdr:from>
    <xdr:to>
      <xdr:col>4</xdr:col>
      <xdr:colOff>346075</xdr:colOff>
      <xdr:row>77</xdr:row>
      <xdr:rowOff>149861</xdr:rowOff>
    </xdr:to>
    <xdr:cxnSp macro="">
      <xdr:nvCxnSpPr>
        <xdr:cNvPr id="380" name="直線コネクタ 379"/>
        <xdr:cNvCxnSpPr/>
      </xdr:nvCxnSpPr>
      <xdr:spPr>
        <a:xfrm flipV="1">
          <a:off x="2209800" y="1322006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81" name="フローチャート : 判断 380"/>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2" name="テキスト ボックス 381"/>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64136</xdr:rowOff>
    </xdr:to>
    <xdr:cxnSp macro="">
      <xdr:nvCxnSpPr>
        <xdr:cNvPr id="383" name="直線コネクタ 382"/>
        <xdr:cNvCxnSpPr/>
      </xdr:nvCxnSpPr>
      <xdr:spPr>
        <a:xfrm flipV="1">
          <a:off x="1320800" y="133515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4" name="フローチャート : 判断 383"/>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5" name="テキスト ボックス 384"/>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6" name="フローチャート : 判断 385"/>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7" name="テキスト ボックス 386"/>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93" name="円/楕円 392"/>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94"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36195</xdr:rowOff>
    </xdr:from>
    <xdr:to>
      <xdr:col>5</xdr:col>
      <xdr:colOff>600075</xdr:colOff>
      <xdr:row>76</xdr:row>
      <xdr:rowOff>137795</xdr:rowOff>
    </xdr:to>
    <xdr:sp macro="" textlink="">
      <xdr:nvSpPr>
        <xdr:cNvPr id="395" name="円/楕円 394"/>
        <xdr:cNvSpPr/>
      </xdr:nvSpPr>
      <xdr:spPr>
        <a:xfrm>
          <a:off x="3937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147972</xdr:rowOff>
    </xdr:from>
    <xdr:ext cx="736600" cy="259045"/>
    <xdr:sp macro="" textlink="">
      <xdr:nvSpPr>
        <xdr:cNvPr id="396" name="テキスト ボックス 395"/>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139064</xdr:rowOff>
    </xdr:from>
    <xdr:to>
      <xdr:col>4</xdr:col>
      <xdr:colOff>396875</xdr:colOff>
      <xdr:row>77</xdr:row>
      <xdr:rowOff>69214</xdr:rowOff>
    </xdr:to>
    <xdr:sp macro="" textlink="">
      <xdr:nvSpPr>
        <xdr:cNvPr id="397" name="円/楕円 396"/>
        <xdr:cNvSpPr/>
      </xdr:nvSpPr>
      <xdr:spPr>
        <a:xfrm>
          <a:off x="3048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79392</xdr:rowOff>
    </xdr:from>
    <xdr:ext cx="762000" cy="259045"/>
    <xdr:sp macro="" textlink="">
      <xdr:nvSpPr>
        <xdr:cNvPr id="398" name="テキスト ボックス 397"/>
        <xdr:cNvSpPr txBox="1"/>
      </xdr:nvSpPr>
      <xdr:spPr>
        <a:xfrm>
          <a:off x="2717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99" name="円/楕円 398"/>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39388</xdr:rowOff>
    </xdr:from>
    <xdr:ext cx="762000" cy="259045"/>
    <xdr:sp macro="" textlink="">
      <xdr:nvSpPr>
        <xdr:cNvPr id="400" name="テキスト ボックス 399"/>
        <xdr:cNvSpPr txBox="1"/>
      </xdr:nvSpPr>
      <xdr:spPr>
        <a:xfrm>
          <a:off x="1828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13336</xdr:rowOff>
    </xdr:from>
    <xdr:to>
      <xdr:col>1</xdr:col>
      <xdr:colOff>676275</xdr:colOff>
      <xdr:row>78</xdr:row>
      <xdr:rowOff>114936</xdr:rowOff>
    </xdr:to>
    <xdr:sp macro="" textlink="">
      <xdr:nvSpPr>
        <xdr:cNvPr id="401" name="円/楕円 400"/>
        <xdr:cNvSpPr/>
      </xdr:nvSpPr>
      <xdr:spPr>
        <a:xfrm>
          <a:off x="1270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125113</xdr:rowOff>
    </xdr:from>
    <xdr:ext cx="762000" cy="259045"/>
    <xdr:sp macro="" textlink="">
      <xdr:nvSpPr>
        <xdr:cNvPr id="402" name="テキスト ボックス 401"/>
        <xdr:cNvSpPr txBox="1"/>
      </xdr:nvSpPr>
      <xdr:spPr>
        <a:xfrm>
          <a:off x="939800" y="131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平成２５年度の公債費以外の経費に係る経常収支比率は、補助費等が類似団体平均を６．４％上回っていることなどにより、類似団体平均を５．８％上回っている。</a:t>
          </a:r>
          <a:endParaRPr kumimoji="1" lang="en-US" altLang="ja-JP" sz="1300">
            <a:latin typeface="ＭＳ Ｐゴシック"/>
          </a:endParaRPr>
        </a:p>
        <a:p>
          <a:r>
            <a:rPr kumimoji="1" lang="ja-JP" altLang="en-US" sz="1300">
              <a:latin typeface="ＭＳ Ｐゴシック"/>
            </a:rPr>
            <a:t>　事務事業全般の見直しにより、経常経費の抑制に努めていく。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8" name="直線コネクタ 427"/>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9"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30" name="直線コネクタ 429"/>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122428</xdr:rowOff>
    </xdr:to>
    <xdr:cxnSp macro="">
      <xdr:nvCxnSpPr>
        <xdr:cNvPr id="433" name="直線コネクタ 432"/>
        <xdr:cNvCxnSpPr/>
      </xdr:nvCxnSpPr>
      <xdr:spPr>
        <a:xfrm>
          <a:off x="15671800" y="13468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5" name="フローチャート :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94996</xdr:rowOff>
    </xdr:to>
    <xdr:cxnSp macro="">
      <xdr:nvCxnSpPr>
        <xdr:cNvPr id="436" name="直線コネクタ 435"/>
        <xdr:cNvCxnSpPr/>
      </xdr:nvCxnSpPr>
      <xdr:spPr>
        <a:xfrm>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7" name="フローチャート : 判断 436"/>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8" name="テキスト ボックス 437"/>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58420</xdr:rowOff>
    </xdr:to>
    <xdr:cxnSp macro="">
      <xdr:nvCxnSpPr>
        <xdr:cNvPr id="439" name="直線コネクタ 438"/>
        <xdr:cNvCxnSpPr/>
      </xdr:nvCxnSpPr>
      <xdr:spPr>
        <a:xfrm>
          <a:off x="13893800" y="132349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113285</xdr:rowOff>
    </xdr:to>
    <xdr:cxnSp macro="">
      <xdr:nvCxnSpPr>
        <xdr:cNvPr id="442" name="直線コネクタ 441"/>
        <xdr:cNvCxnSpPr/>
      </xdr:nvCxnSpPr>
      <xdr:spPr>
        <a:xfrm flipV="1">
          <a:off x="13004800" y="13234924"/>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3" name="フローチャート : 判断 442"/>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4" name="テキスト ボックス 44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5" name="フローチャート : 判断 444"/>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6" name="テキスト ボックス 445"/>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52" name="円/楕円 451"/>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3"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54" name="円/楕円 453"/>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55" name="テキスト ボックス 454"/>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6" name="円/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8" name="円/楕円 457"/>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9" name="テキスト ボックス 458"/>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60" name="円/楕円 459"/>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61" name="テキスト ボックス 460"/>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141532</xdr:rowOff>
    </xdr:from>
    <xdr:to>
      <xdr:col>4</xdr:col>
      <xdr:colOff>1117600</xdr:colOff>
      <xdr:row>18</xdr:row>
      <xdr:rowOff>151362</xdr:rowOff>
    </xdr:to>
    <xdr:cxnSp macro="">
      <xdr:nvCxnSpPr>
        <xdr:cNvPr id="52" name="直線コネクタ 51"/>
        <xdr:cNvCxnSpPr/>
      </xdr:nvCxnSpPr>
      <xdr:spPr bwMode="auto">
        <a:xfrm flipV="1">
          <a:off x="5003800" y="3275257"/>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129961</xdr:rowOff>
    </xdr:from>
    <xdr:to>
      <xdr:col>4</xdr:col>
      <xdr:colOff>469900</xdr:colOff>
      <xdr:row>18</xdr:row>
      <xdr:rowOff>151362</xdr:rowOff>
    </xdr:to>
    <xdr:cxnSp macro="">
      <xdr:nvCxnSpPr>
        <xdr:cNvPr id="55" name="直線コネクタ 54"/>
        <xdr:cNvCxnSpPr/>
      </xdr:nvCxnSpPr>
      <xdr:spPr bwMode="auto">
        <a:xfrm>
          <a:off x="4305300" y="3263686"/>
          <a:ext cx="698500" cy="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129961</xdr:rowOff>
    </xdr:from>
    <xdr:to>
      <xdr:col>3</xdr:col>
      <xdr:colOff>904875</xdr:colOff>
      <xdr:row>18</xdr:row>
      <xdr:rowOff>154563</xdr:rowOff>
    </xdr:to>
    <xdr:cxnSp macro="">
      <xdr:nvCxnSpPr>
        <xdr:cNvPr id="58" name="直線コネクタ 57"/>
        <xdr:cNvCxnSpPr/>
      </xdr:nvCxnSpPr>
      <xdr:spPr bwMode="auto">
        <a:xfrm flipV="1">
          <a:off x="3606800" y="3263686"/>
          <a:ext cx="698500" cy="2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154563</xdr:rowOff>
    </xdr:from>
    <xdr:to>
      <xdr:col>3</xdr:col>
      <xdr:colOff>206375</xdr:colOff>
      <xdr:row>18</xdr:row>
      <xdr:rowOff>156576</xdr:rowOff>
    </xdr:to>
    <xdr:cxnSp macro="">
      <xdr:nvCxnSpPr>
        <xdr:cNvPr id="61" name="直線コネクタ 60"/>
        <xdr:cNvCxnSpPr/>
      </xdr:nvCxnSpPr>
      <xdr:spPr bwMode="auto">
        <a:xfrm flipV="1">
          <a:off x="2908300" y="3288288"/>
          <a:ext cx="698500" cy="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90732</xdr:rowOff>
    </xdr:from>
    <xdr:to>
      <xdr:col>5</xdr:col>
      <xdr:colOff>34925</xdr:colOff>
      <xdr:row>19</xdr:row>
      <xdr:rowOff>20882</xdr:rowOff>
    </xdr:to>
    <xdr:sp macro="" textlink="">
      <xdr:nvSpPr>
        <xdr:cNvPr id="71" name="円/楕円 70"/>
        <xdr:cNvSpPr/>
      </xdr:nvSpPr>
      <xdr:spPr bwMode="auto">
        <a:xfrm>
          <a:off x="56007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62809</xdr:rowOff>
    </xdr:from>
    <xdr:ext cx="762000" cy="259045"/>
    <xdr:sp macro="" textlink="">
      <xdr:nvSpPr>
        <xdr:cNvPr id="72" name="人口1人当たり決算額の推移該当値テキスト130"/>
        <xdr:cNvSpPr txBox="1"/>
      </xdr:nvSpPr>
      <xdr:spPr>
        <a:xfrm>
          <a:off x="5740400" y="31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100562</xdr:rowOff>
    </xdr:from>
    <xdr:to>
      <xdr:col>4</xdr:col>
      <xdr:colOff>520700</xdr:colOff>
      <xdr:row>19</xdr:row>
      <xdr:rowOff>30712</xdr:rowOff>
    </xdr:to>
    <xdr:sp macro="" textlink="">
      <xdr:nvSpPr>
        <xdr:cNvPr id="73" name="円/楕円 72"/>
        <xdr:cNvSpPr/>
      </xdr:nvSpPr>
      <xdr:spPr bwMode="auto">
        <a:xfrm>
          <a:off x="4953000" y="323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15489</xdr:rowOff>
    </xdr:from>
    <xdr:ext cx="736600" cy="259045"/>
    <xdr:sp macro="" textlink="">
      <xdr:nvSpPr>
        <xdr:cNvPr id="74" name="テキスト ボックス 73"/>
        <xdr:cNvSpPr txBox="1"/>
      </xdr:nvSpPr>
      <xdr:spPr>
        <a:xfrm>
          <a:off x="4622800" y="332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79161</xdr:rowOff>
    </xdr:from>
    <xdr:to>
      <xdr:col>3</xdr:col>
      <xdr:colOff>955675</xdr:colOff>
      <xdr:row>19</xdr:row>
      <xdr:rowOff>9311</xdr:rowOff>
    </xdr:to>
    <xdr:sp macro="" textlink="">
      <xdr:nvSpPr>
        <xdr:cNvPr id="75" name="円/楕円 74"/>
        <xdr:cNvSpPr/>
      </xdr:nvSpPr>
      <xdr:spPr bwMode="auto">
        <a:xfrm>
          <a:off x="4254500" y="32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165538</xdr:rowOff>
    </xdr:from>
    <xdr:ext cx="762000" cy="259045"/>
    <xdr:sp macro="" textlink="">
      <xdr:nvSpPr>
        <xdr:cNvPr id="76" name="テキスト ボックス 75"/>
        <xdr:cNvSpPr txBox="1"/>
      </xdr:nvSpPr>
      <xdr:spPr>
        <a:xfrm>
          <a:off x="3924300" y="32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103763</xdr:rowOff>
    </xdr:from>
    <xdr:to>
      <xdr:col>3</xdr:col>
      <xdr:colOff>257175</xdr:colOff>
      <xdr:row>19</xdr:row>
      <xdr:rowOff>33913</xdr:rowOff>
    </xdr:to>
    <xdr:sp macro="" textlink="">
      <xdr:nvSpPr>
        <xdr:cNvPr id="77" name="円/楕円 76"/>
        <xdr:cNvSpPr/>
      </xdr:nvSpPr>
      <xdr:spPr bwMode="auto">
        <a:xfrm>
          <a:off x="3556000" y="323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18690</xdr:rowOff>
    </xdr:from>
    <xdr:ext cx="762000" cy="259045"/>
    <xdr:sp macro="" textlink="">
      <xdr:nvSpPr>
        <xdr:cNvPr id="78" name="テキスト ボックス 77"/>
        <xdr:cNvSpPr txBox="1"/>
      </xdr:nvSpPr>
      <xdr:spPr>
        <a:xfrm>
          <a:off x="3225800" y="332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105776</xdr:rowOff>
    </xdr:from>
    <xdr:to>
      <xdr:col>2</xdr:col>
      <xdr:colOff>692150</xdr:colOff>
      <xdr:row>19</xdr:row>
      <xdr:rowOff>35926</xdr:rowOff>
    </xdr:to>
    <xdr:sp macro="" textlink="">
      <xdr:nvSpPr>
        <xdr:cNvPr id="79" name="円/楕円 78"/>
        <xdr:cNvSpPr/>
      </xdr:nvSpPr>
      <xdr:spPr bwMode="auto">
        <a:xfrm>
          <a:off x="2857500" y="323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20703</xdr:rowOff>
    </xdr:from>
    <xdr:ext cx="762000" cy="259045"/>
    <xdr:sp macro="" textlink="">
      <xdr:nvSpPr>
        <xdr:cNvPr id="80" name="テキスト ボックス 79"/>
        <xdr:cNvSpPr txBox="1"/>
      </xdr:nvSpPr>
      <xdr:spPr>
        <a:xfrm>
          <a:off x="2527300" y="33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268275</xdr:rowOff>
    </xdr:from>
    <xdr:to>
      <xdr:col>4</xdr:col>
      <xdr:colOff>1117600</xdr:colOff>
      <xdr:row>36</xdr:row>
      <xdr:rowOff>32542</xdr:rowOff>
    </xdr:to>
    <xdr:cxnSp macro="">
      <xdr:nvCxnSpPr>
        <xdr:cNvPr id="113" name="直線コネクタ 112"/>
        <xdr:cNvCxnSpPr/>
      </xdr:nvCxnSpPr>
      <xdr:spPr bwMode="auto">
        <a:xfrm>
          <a:off x="5003800" y="6878625"/>
          <a:ext cx="647700" cy="107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17320</xdr:rowOff>
    </xdr:from>
    <xdr:ext cx="762000" cy="259045"/>
    <xdr:sp macro="" textlink="">
      <xdr:nvSpPr>
        <xdr:cNvPr id="114" name="人口1人当たり決算額の推移平均値テキスト445"/>
        <xdr:cNvSpPr txBox="1"/>
      </xdr:nvSpPr>
      <xdr:spPr>
        <a:xfrm>
          <a:off x="5740400" y="697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246786</xdr:rowOff>
    </xdr:from>
    <xdr:to>
      <xdr:col>4</xdr:col>
      <xdr:colOff>469900</xdr:colOff>
      <xdr:row>35</xdr:row>
      <xdr:rowOff>268275</xdr:rowOff>
    </xdr:to>
    <xdr:cxnSp macro="">
      <xdr:nvCxnSpPr>
        <xdr:cNvPr id="116" name="直線コネクタ 115"/>
        <xdr:cNvCxnSpPr/>
      </xdr:nvCxnSpPr>
      <xdr:spPr bwMode="auto">
        <a:xfrm>
          <a:off x="4305300" y="6857136"/>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89601</xdr:rowOff>
    </xdr:from>
    <xdr:to>
      <xdr:col>3</xdr:col>
      <xdr:colOff>904875</xdr:colOff>
      <xdr:row>35</xdr:row>
      <xdr:rowOff>246786</xdr:rowOff>
    </xdr:to>
    <xdr:cxnSp macro="">
      <xdr:nvCxnSpPr>
        <xdr:cNvPr id="119" name="直線コネクタ 118"/>
        <xdr:cNvCxnSpPr/>
      </xdr:nvCxnSpPr>
      <xdr:spPr bwMode="auto">
        <a:xfrm>
          <a:off x="3606800" y="6699951"/>
          <a:ext cx="698500" cy="15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44681</xdr:rowOff>
    </xdr:from>
    <xdr:to>
      <xdr:col>3</xdr:col>
      <xdr:colOff>206375</xdr:colOff>
      <xdr:row>35</xdr:row>
      <xdr:rowOff>89601</xdr:rowOff>
    </xdr:to>
    <xdr:cxnSp macro="">
      <xdr:nvCxnSpPr>
        <xdr:cNvPr id="122" name="直線コネクタ 121"/>
        <xdr:cNvCxnSpPr/>
      </xdr:nvCxnSpPr>
      <xdr:spPr bwMode="auto">
        <a:xfrm>
          <a:off x="2908300" y="6655031"/>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324642</xdr:rowOff>
    </xdr:from>
    <xdr:to>
      <xdr:col>5</xdr:col>
      <xdr:colOff>34925</xdr:colOff>
      <xdr:row>36</xdr:row>
      <xdr:rowOff>83342</xdr:rowOff>
    </xdr:to>
    <xdr:sp macro="" textlink="">
      <xdr:nvSpPr>
        <xdr:cNvPr id="132" name="円/楕円 131"/>
        <xdr:cNvSpPr/>
      </xdr:nvSpPr>
      <xdr:spPr bwMode="auto">
        <a:xfrm>
          <a:off x="5600700" y="693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169719</xdr:rowOff>
    </xdr:from>
    <xdr:ext cx="762000" cy="259045"/>
    <xdr:sp macro="" textlink="">
      <xdr:nvSpPr>
        <xdr:cNvPr id="133" name="人口1人当たり決算額の推移該当値テキスト445"/>
        <xdr:cNvSpPr txBox="1"/>
      </xdr:nvSpPr>
      <xdr:spPr>
        <a:xfrm>
          <a:off x="5740400" y="678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217475</xdr:rowOff>
    </xdr:from>
    <xdr:to>
      <xdr:col>4</xdr:col>
      <xdr:colOff>520700</xdr:colOff>
      <xdr:row>35</xdr:row>
      <xdr:rowOff>319075</xdr:rowOff>
    </xdr:to>
    <xdr:sp macro="" textlink="">
      <xdr:nvSpPr>
        <xdr:cNvPr id="134" name="円/楕円 133"/>
        <xdr:cNvSpPr/>
      </xdr:nvSpPr>
      <xdr:spPr bwMode="auto">
        <a:xfrm>
          <a:off x="4953000" y="682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329252</xdr:rowOff>
    </xdr:from>
    <xdr:ext cx="736600" cy="259045"/>
    <xdr:sp macro="" textlink="">
      <xdr:nvSpPr>
        <xdr:cNvPr id="135" name="テキスト ボックス 134"/>
        <xdr:cNvSpPr txBox="1"/>
      </xdr:nvSpPr>
      <xdr:spPr>
        <a:xfrm>
          <a:off x="4622800" y="659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195986</xdr:rowOff>
    </xdr:from>
    <xdr:to>
      <xdr:col>3</xdr:col>
      <xdr:colOff>955675</xdr:colOff>
      <xdr:row>35</xdr:row>
      <xdr:rowOff>297586</xdr:rowOff>
    </xdr:to>
    <xdr:sp macro="" textlink="">
      <xdr:nvSpPr>
        <xdr:cNvPr id="136" name="円/楕円 135"/>
        <xdr:cNvSpPr/>
      </xdr:nvSpPr>
      <xdr:spPr bwMode="auto">
        <a:xfrm>
          <a:off x="4254500" y="680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307763</xdr:rowOff>
    </xdr:from>
    <xdr:ext cx="762000" cy="259045"/>
    <xdr:sp macro="" textlink="">
      <xdr:nvSpPr>
        <xdr:cNvPr id="137" name="テキスト ボックス 136"/>
        <xdr:cNvSpPr txBox="1"/>
      </xdr:nvSpPr>
      <xdr:spPr>
        <a:xfrm>
          <a:off x="3924300" y="65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38801</xdr:rowOff>
    </xdr:from>
    <xdr:to>
      <xdr:col>3</xdr:col>
      <xdr:colOff>257175</xdr:colOff>
      <xdr:row>35</xdr:row>
      <xdr:rowOff>140401</xdr:rowOff>
    </xdr:to>
    <xdr:sp macro="" textlink="">
      <xdr:nvSpPr>
        <xdr:cNvPr id="138" name="円/楕円 137"/>
        <xdr:cNvSpPr/>
      </xdr:nvSpPr>
      <xdr:spPr bwMode="auto">
        <a:xfrm>
          <a:off x="3556000" y="664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150578</xdr:rowOff>
    </xdr:from>
    <xdr:ext cx="762000" cy="259045"/>
    <xdr:sp macro="" textlink="">
      <xdr:nvSpPr>
        <xdr:cNvPr id="139" name="テキスト ボックス 138"/>
        <xdr:cNvSpPr txBox="1"/>
      </xdr:nvSpPr>
      <xdr:spPr>
        <a:xfrm>
          <a:off x="3225800" y="641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336781</xdr:rowOff>
    </xdr:from>
    <xdr:to>
      <xdr:col>2</xdr:col>
      <xdr:colOff>692150</xdr:colOff>
      <xdr:row>35</xdr:row>
      <xdr:rowOff>95481</xdr:rowOff>
    </xdr:to>
    <xdr:sp macro="" textlink="">
      <xdr:nvSpPr>
        <xdr:cNvPr id="140" name="円/楕円 139"/>
        <xdr:cNvSpPr/>
      </xdr:nvSpPr>
      <xdr:spPr bwMode="auto">
        <a:xfrm>
          <a:off x="2857500" y="660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105658</xdr:rowOff>
    </xdr:from>
    <xdr:ext cx="762000" cy="259045"/>
    <xdr:sp macro="" textlink="">
      <xdr:nvSpPr>
        <xdr:cNvPr id="141" name="テキスト ボックス 140"/>
        <xdr:cNvSpPr txBox="1"/>
      </xdr:nvSpPr>
      <xdr:spPr>
        <a:xfrm>
          <a:off x="2527300" y="637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については、期間中取り崩しが無く、平成２５年度においては歳計剰余金の積立を行った。残高の標準財政規模に対する割合が依然低いため、全庁的なコスト削減や効率的な予算執行を徹底し、積み増していく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実質収支額については、毎年度黒字を確保できている。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三戸町国民健康保険直診勘定三戸中央病院事業特別会計では、平成２０年度に公立病院特例債を発行し、資金不足額は平成２２年度に解消している。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病院事業以外の会計は、期間中黒字を確保できている。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元利償還金は、公債費負担適正化計画の着実な実施により減少している。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公営企業債の元利償還金に対する繰入金は、公立病院特例債を完済する平成２７年度までは平成２５年度と同水準で推移することが見込まれる。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実質公債費比率は、平成２４年度に初めて１８％未満を達成し、平成２６年度には１４％台まで低下する見込みである。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今後も引き続き比率の抑制に努めていく。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一般会計等に係る地方債の現在高は、小中一貫校建設に係る過疎対策事業債等の借入が多額であり、期間中残高が最小であった平成２２年度と平成２５年度を比較すると８２８百万円増加している。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充当可能基金は、歳計剰余金の積立などにより、平成２１年度から平成２５年度にかけて３１１百万円増加している。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基準財政需要額算入見込額は、過疎対策事業債など交付税算入の有利な地方債の活用により増加している。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公営企業債等繰入見込額が多額であるが、病院事業、下水道事業の経営改革に努め、さらに、充当可能基金を確保し、将来負担比率の抑制を図っていく。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7655886</v>
      </c>
      <c r="BO4" s="379"/>
      <c r="BP4" s="379"/>
      <c r="BQ4" s="379"/>
      <c r="BR4" s="379"/>
      <c r="BS4" s="379"/>
      <c r="BT4" s="379"/>
      <c r="BU4" s="380"/>
      <c r="BV4" s="378">
        <v>6495620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6.5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7339895</v>
      </c>
      <c r="BO5" s="384"/>
      <c r="BP5" s="384"/>
      <c r="BQ5" s="384"/>
      <c r="BR5" s="384"/>
      <c r="BS5" s="384"/>
      <c r="BT5" s="384"/>
      <c r="BU5" s="385"/>
      <c r="BV5" s="383">
        <v>6119746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86.1</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315991</v>
      </c>
      <c r="BO6" s="384"/>
      <c r="BP6" s="384"/>
      <c r="BQ6" s="384"/>
      <c r="BR6" s="384"/>
      <c r="BS6" s="384"/>
      <c r="BT6" s="384"/>
      <c r="BU6" s="385"/>
      <c r="BV6" s="383">
        <v>375874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91.3</v>
      </c>
      <c r="CU6" s="528"/>
      <c r="CV6" s="528"/>
      <c r="CW6" s="528"/>
      <c r="CX6" s="528"/>
      <c r="CY6" s="528"/>
      <c r="CZ6" s="528"/>
      <c r="DA6" s="529"/>
      <c r="DB6" s="527">
        <v>91.9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56570</v>
      </c>
      <c r="BO7" s="384"/>
      <c r="BP7" s="384"/>
      <c r="BQ7" s="384"/>
      <c r="BR7" s="384"/>
      <c r="BS7" s="384"/>
      <c r="BT7" s="384"/>
      <c r="BU7" s="385"/>
      <c r="BV7" s="383">
        <v>119034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3973255</v>
      </c>
      <c r="CU7" s="384"/>
      <c r="CV7" s="384"/>
      <c r="CW7" s="384"/>
      <c r="CX7" s="384"/>
      <c r="CY7" s="384"/>
      <c r="CZ7" s="384"/>
      <c r="DA7" s="385"/>
      <c r="DB7" s="383">
        <v>3942388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259421</v>
      </c>
      <c r="BO8" s="384"/>
      <c r="BP8" s="384"/>
      <c r="BQ8" s="384"/>
      <c r="BR8" s="384"/>
      <c r="BS8" s="384"/>
      <c r="BT8" s="384"/>
      <c r="BU8" s="385"/>
      <c r="BV8" s="383">
        <v>256840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11299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2581</v>
      </c>
      <c r="BO9" s="384"/>
      <c r="BP9" s="384"/>
      <c r="BQ9" s="384"/>
      <c r="BR9" s="384"/>
      <c r="BS9" s="384"/>
      <c r="BT9" s="384"/>
      <c r="BU9" s="385"/>
      <c r="BV9" s="383">
        <v>-73736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12261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132</v>
      </c>
      <c r="BO10" s="384"/>
      <c r="BP10" s="384"/>
      <c r="BQ10" s="384"/>
      <c r="BR10" s="384"/>
      <c r="BS10" s="384"/>
      <c r="BT10" s="384"/>
      <c r="BU10" s="385"/>
      <c r="BV10" s="383">
        <v>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1000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11410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11362</v>
      </c>
      <c r="S13" s="483"/>
      <c r="T13" s="483"/>
      <c r="U13" s="483"/>
      <c r="V13" s="484"/>
      <c r="W13" s="470" t="s">
        <v>123</v>
      </c>
      <c r="X13" s="396"/>
      <c r="Y13" s="396"/>
      <c r="Z13" s="396"/>
      <c r="AA13" s="396"/>
      <c r="AB13" s="397"/>
      <c r="AC13" s="359">
        <v>1709</v>
      </c>
      <c r="AD13" s="360"/>
      <c r="AE13" s="360"/>
      <c r="AF13" s="360"/>
      <c r="AG13" s="361"/>
      <c r="AH13" s="359">
        <v>1984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2713</v>
      </c>
      <c r="BO13" s="384"/>
      <c r="BP13" s="384"/>
      <c r="BQ13" s="384"/>
      <c r="BR13" s="384"/>
      <c r="BS13" s="384"/>
      <c r="BT13" s="384"/>
      <c r="BU13" s="385"/>
      <c r="BV13" s="383">
        <v>-72707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15.3</v>
      </c>
      <c r="CU13" s="354"/>
      <c r="CV13" s="354"/>
      <c r="CW13" s="354"/>
      <c r="CX13" s="354"/>
      <c r="CY13" s="354"/>
      <c r="CZ13" s="354"/>
      <c r="DA13" s="355"/>
      <c r="DB13" s="353">
        <v>16.8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11516</v>
      </c>
      <c r="S14" s="483"/>
      <c r="T14" s="483"/>
      <c r="U14" s="483"/>
      <c r="V14" s="484"/>
      <c r="W14" s="485"/>
      <c r="X14" s="399"/>
      <c r="Y14" s="399"/>
      <c r="Z14" s="399"/>
      <c r="AA14" s="399"/>
      <c r="AB14" s="400"/>
      <c r="AC14" s="475">
        <v>31.8</v>
      </c>
      <c r="AD14" s="476"/>
      <c r="AE14" s="476"/>
      <c r="AF14" s="476"/>
      <c r="AG14" s="477"/>
      <c r="AH14" s="475">
        <v>32.200000000000003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116.6</v>
      </c>
      <c r="CU14" s="454"/>
      <c r="CV14" s="454"/>
      <c r="CW14" s="454"/>
      <c r="CX14" s="454"/>
      <c r="CY14" s="454"/>
      <c r="CZ14" s="454"/>
      <c r="DA14" s="455"/>
      <c r="DB14" s="486">
        <v>123.2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11461</v>
      </c>
      <c r="S15" s="483"/>
      <c r="T15" s="483"/>
      <c r="U15" s="483"/>
      <c r="V15" s="484"/>
      <c r="W15" s="470" t="s">
        <v>130</v>
      </c>
      <c r="X15" s="396"/>
      <c r="Y15" s="396"/>
      <c r="Z15" s="396"/>
      <c r="AA15" s="396"/>
      <c r="AB15" s="397"/>
      <c r="AC15" s="359">
        <v>1047</v>
      </c>
      <c r="AD15" s="360"/>
      <c r="AE15" s="360"/>
      <c r="AF15" s="360"/>
      <c r="AG15" s="361"/>
      <c r="AH15" s="359">
        <v>1315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827775</v>
      </c>
      <c r="BO15" s="379"/>
      <c r="BP15" s="379"/>
      <c r="BQ15" s="379"/>
      <c r="BR15" s="379"/>
      <c r="BS15" s="379"/>
      <c r="BT15" s="379"/>
      <c r="BU15" s="380"/>
      <c r="BV15" s="378">
        <v>818694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19.5</v>
      </c>
      <c r="AD16" s="476"/>
      <c r="AE16" s="476"/>
      <c r="AF16" s="476"/>
      <c r="AG16" s="477"/>
      <c r="AH16" s="475">
        <v>21.3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3522986</v>
      </c>
      <c r="BO16" s="384"/>
      <c r="BP16" s="384"/>
      <c r="BQ16" s="384"/>
      <c r="BR16" s="384"/>
      <c r="BS16" s="384"/>
      <c r="BT16" s="384"/>
      <c r="BU16" s="385"/>
      <c r="BV16" s="383">
        <v>3495903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2620</v>
      </c>
      <c r="AD17" s="360"/>
      <c r="AE17" s="360"/>
      <c r="AF17" s="360"/>
      <c r="AG17" s="361"/>
      <c r="AH17" s="359">
        <v>2862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1051448</v>
      </c>
      <c r="BO17" s="384"/>
      <c r="BP17" s="384"/>
      <c r="BQ17" s="384"/>
      <c r="BR17" s="384"/>
      <c r="BS17" s="384"/>
      <c r="BT17" s="384"/>
      <c r="BU17" s="385"/>
      <c r="BV17" s="383">
        <v>1037467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151.55000000000001</v>
      </c>
      <c r="M18" s="446"/>
      <c r="N18" s="446"/>
      <c r="O18" s="446"/>
      <c r="P18" s="446"/>
      <c r="Q18" s="446"/>
      <c r="R18" s="447"/>
      <c r="S18" s="447"/>
      <c r="T18" s="447"/>
      <c r="U18" s="447"/>
      <c r="V18" s="448"/>
      <c r="W18" s="462"/>
      <c r="X18" s="463"/>
      <c r="Y18" s="463"/>
      <c r="Z18" s="463"/>
      <c r="AA18" s="463"/>
      <c r="AB18" s="471"/>
      <c r="AC18" s="347">
        <v>48.7</v>
      </c>
      <c r="AD18" s="348"/>
      <c r="AE18" s="348"/>
      <c r="AF18" s="348"/>
      <c r="AG18" s="449"/>
      <c r="AH18" s="347">
        <v>46.4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3431413</v>
      </c>
      <c r="BO18" s="384"/>
      <c r="BP18" s="384"/>
      <c r="BQ18" s="384"/>
      <c r="BR18" s="384"/>
      <c r="BS18" s="384"/>
      <c r="BT18" s="384"/>
      <c r="BU18" s="385"/>
      <c r="BV18" s="383">
        <v>3434504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5060272</v>
      </c>
      <c r="BO19" s="384"/>
      <c r="BP19" s="384"/>
      <c r="BQ19" s="384"/>
      <c r="BR19" s="384"/>
      <c r="BS19" s="384"/>
      <c r="BT19" s="384"/>
      <c r="BU19" s="385"/>
      <c r="BV19" s="383">
        <v>4718294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3961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6798008</v>
      </c>
      <c r="BO23" s="384"/>
      <c r="BP23" s="384"/>
      <c r="BQ23" s="384"/>
      <c r="BR23" s="384"/>
      <c r="BS23" s="384"/>
      <c r="BT23" s="384"/>
      <c r="BU23" s="385"/>
      <c r="BV23" s="383">
        <v>6537210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6912</v>
      </c>
      <c r="R24" s="360"/>
      <c r="S24" s="360"/>
      <c r="T24" s="360"/>
      <c r="U24" s="360"/>
      <c r="V24" s="361"/>
      <c r="W24" s="425"/>
      <c r="X24" s="416"/>
      <c r="Y24" s="417"/>
      <c r="Z24" s="356" t="s">
        <v>153</v>
      </c>
      <c r="AA24" s="357"/>
      <c r="AB24" s="357"/>
      <c r="AC24" s="357"/>
      <c r="AD24" s="357"/>
      <c r="AE24" s="357"/>
      <c r="AF24" s="357"/>
      <c r="AG24" s="358"/>
      <c r="AH24" s="359">
        <v>93</v>
      </c>
      <c r="AI24" s="360"/>
      <c r="AJ24" s="360"/>
      <c r="AK24" s="360"/>
      <c r="AL24" s="361"/>
      <c r="AM24" s="359">
        <v>270351</v>
      </c>
      <c r="AN24" s="360"/>
      <c r="AO24" s="360"/>
      <c r="AP24" s="360"/>
      <c r="AQ24" s="360"/>
      <c r="AR24" s="361"/>
      <c r="AS24" s="359">
        <v>2907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5900285</v>
      </c>
      <c r="BO24" s="384"/>
      <c r="BP24" s="384"/>
      <c r="BQ24" s="384"/>
      <c r="BR24" s="384"/>
      <c r="BS24" s="384"/>
      <c r="BT24" s="384"/>
      <c r="BU24" s="385"/>
      <c r="BV24" s="383">
        <v>5468887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5786</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2520</v>
      </c>
      <c r="BO25" s="379"/>
      <c r="BP25" s="379"/>
      <c r="BQ25" s="379"/>
      <c r="BR25" s="379"/>
      <c r="BS25" s="379"/>
      <c r="BT25" s="379"/>
      <c r="BU25" s="380"/>
      <c r="BV25" s="378">
        <v>8438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5330</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11772</v>
      </c>
      <c r="AN26" s="360"/>
      <c r="AO26" s="360"/>
      <c r="AP26" s="360"/>
      <c r="AQ26" s="360"/>
      <c r="AR26" s="361"/>
      <c r="AS26" s="359">
        <v>2943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2698</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7040</v>
      </c>
      <c r="AN27" s="360"/>
      <c r="AO27" s="360"/>
      <c r="AP27" s="360"/>
      <c r="AQ27" s="360"/>
      <c r="AR27" s="361"/>
      <c r="AS27" s="359">
        <v>3520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285428</v>
      </c>
      <c r="BO28" s="379"/>
      <c r="BP28" s="379"/>
      <c r="BQ28" s="379"/>
      <c r="BR28" s="379"/>
      <c r="BS28" s="379"/>
      <c r="BT28" s="379"/>
      <c r="BU28" s="380"/>
      <c r="BV28" s="378">
        <v>156296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2147</v>
      </c>
      <c r="R29" s="360"/>
      <c r="S29" s="360"/>
      <c r="T29" s="360"/>
      <c r="U29" s="360"/>
      <c r="V29" s="361"/>
      <c r="W29" s="425"/>
      <c r="X29" s="416"/>
      <c r="Y29" s="417"/>
      <c r="Z29" s="356" t="s">
        <v>169</v>
      </c>
      <c r="AA29" s="357"/>
      <c r="AB29" s="357"/>
      <c r="AC29" s="357"/>
      <c r="AD29" s="357"/>
      <c r="AE29" s="357"/>
      <c r="AF29" s="357"/>
      <c r="AG29" s="358"/>
      <c r="AH29" s="359">
        <v>95</v>
      </c>
      <c r="AI29" s="360"/>
      <c r="AJ29" s="360"/>
      <c r="AK29" s="360"/>
      <c r="AL29" s="361"/>
      <c r="AM29" s="359">
        <v>277391</v>
      </c>
      <c r="AN29" s="360"/>
      <c r="AO29" s="360"/>
      <c r="AP29" s="360"/>
      <c r="AQ29" s="360"/>
      <c r="AR29" s="361"/>
      <c r="AS29" s="359">
        <v>2920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446024</v>
      </c>
      <c r="BO29" s="384"/>
      <c r="BP29" s="384"/>
      <c r="BQ29" s="384"/>
      <c r="BR29" s="384"/>
      <c r="BS29" s="384"/>
      <c r="BT29" s="384"/>
      <c r="BU29" s="385"/>
      <c r="BV29" s="383">
        <v>534659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687135</v>
      </c>
      <c r="BO30" s="387"/>
      <c r="BP30" s="387"/>
      <c r="BQ30" s="387"/>
      <c r="BR30" s="387"/>
      <c r="BS30" s="387"/>
      <c r="BT30" s="387"/>
      <c r="BU30" s="388"/>
      <c r="BV30" s="386">
        <v>468041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三戸町国民健康保険事業勘定特別会計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三戸町国民健康保険直診勘定三戸中央病院事業特別会計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三戸町営簡易水道事業特別会計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八戸地域広域市町村圏事務組合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三戸町学校給食共同調理場特別会計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三戸町介護保険特別会計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三戸町下水道事業特別会計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三戸地区塵芥処理事務組合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三戸町後期高齢者医療特別会計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八戸圏域水道企業団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田子高原広域事務組合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三戸郡福祉事務組合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三戸地区環境整備事務組合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青森県後期高齢者医療広域連合　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9" t="s">
        <v>23</v>
      </c>
      <c r="C41" s="1180"/>
      <c r="D41" s="81"/>
      <c r="E41" s="1181" t="s">
        <v>24</v>
      </c>
      <c r="F41" s="1181"/>
      <c r="G41" s="1181"/>
      <c r="H41" s="1182"/>
      <c r="I41" s="82">
        <v>6426</v>
      </c>
      <c r="J41" s="83">
        <v>5970</v>
      </c>
      <c r="K41" s="83">
        <v>6395</v>
      </c>
      <c r="L41" s="83">
        <v>6537</v>
      </c>
      <c r="M41" s="84">
        <v>6798</v>
      </c>
    </row>
    <row r="42" spans="2:13" ht="27.75" customHeight="1">
      <c r="B42" s="1169"/>
      <c r="C42" s="1170"/>
      <c r="D42" s="85"/>
      <c r="E42" s="1173" t="s">
        <v>25</v>
      </c>
      <c r="F42" s="1173"/>
      <c r="G42" s="1173"/>
      <c r="H42" s="1174"/>
      <c r="I42" s="86">
        <v>57</v>
      </c>
      <c r="J42" s="87">
        <v>33</v>
      </c>
      <c r="K42" s="87">
        <v>13</v>
      </c>
      <c r="L42" s="87">
        <v>3</v>
      </c>
      <c r="M42" s="88" t="s">
        <v>476</v>
      </c>
    </row>
    <row r="43" spans="2:13" ht="27.75" customHeight="1">
      <c r="B43" s="1169"/>
      <c r="C43" s="1170"/>
      <c r="D43" s="85"/>
      <c r="E43" s="1173" t="s">
        <v>26</v>
      </c>
      <c r="F43" s="1173"/>
      <c r="G43" s="1173"/>
      <c r="H43" s="1174"/>
      <c r="I43" s="86">
        <v>5541</v>
      </c>
      <c r="J43" s="87">
        <v>5396</v>
      </c>
      <c r="K43" s="87">
        <v>5137</v>
      </c>
      <c r="L43" s="87">
        <v>5000</v>
      </c>
      <c r="M43" s="88">
        <v>5004</v>
      </c>
    </row>
    <row r="44" spans="2:13" ht="27.75" customHeight="1">
      <c r="B44" s="1169"/>
      <c r="C44" s="1170"/>
      <c r="D44" s="85"/>
      <c r="E44" s="1173" t="s">
        <v>27</v>
      </c>
      <c r="F44" s="1173"/>
      <c r="G44" s="1173"/>
      <c r="H44" s="1174"/>
      <c r="I44" s="86">
        <v>346</v>
      </c>
      <c r="J44" s="87">
        <v>342</v>
      </c>
      <c r="K44" s="87">
        <v>337</v>
      </c>
      <c r="L44" s="87">
        <v>293</v>
      </c>
      <c r="M44" s="88">
        <v>261</v>
      </c>
    </row>
    <row r="45" spans="2:13" ht="27.75" customHeight="1">
      <c r="B45" s="1169"/>
      <c r="C45" s="1170"/>
      <c r="D45" s="85"/>
      <c r="E45" s="1173" t="s">
        <v>28</v>
      </c>
      <c r="F45" s="1173"/>
      <c r="G45" s="1173"/>
      <c r="H45" s="1174"/>
      <c r="I45" s="86">
        <v>988</v>
      </c>
      <c r="J45" s="87">
        <v>916</v>
      </c>
      <c r="K45" s="87">
        <v>877</v>
      </c>
      <c r="L45" s="87">
        <v>811</v>
      </c>
      <c r="M45" s="88">
        <v>732</v>
      </c>
    </row>
    <row r="46" spans="2:13" ht="27.75" customHeight="1">
      <c r="B46" s="1169"/>
      <c r="C46" s="1170"/>
      <c r="D46" s="85"/>
      <c r="E46" s="1173" t="s">
        <v>29</v>
      </c>
      <c r="F46" s="1173"/>
      <c r="G46" s="1173"/>
      <c r="H46" s="1174"/>
      <c r="I46" s="86" t="s">
        <v>476</v>
      </c>
      <c r="J46" s="87" t="s">
        <v>476</v>
      </c>
      <c r="K46" s="87" t="s">
        <v>476</v>
      </c>
      <c r="L46" s="87" t="s">
        <v>476</v>
      </c>
      <c r="M46" s="88" t="s">
        <v>476</v>
      </c>
    </row>
    <row r="47" spans="2:13" ht="27.75" customHeight="1">
      <c r="B47" s="1169"/>
      <c r="C47" s="1170"/>
      <c r="D47" s="85"/>
      <c r="E47" s="1173" t="s">
        <v>30</v>
      </c>
      <c r="F47" s="1173"/>
      <c r="G47" s="1173"/>
      <c r="H47" s="1174"/>
      <c r="I47" s="86" t="s">
        <v>476</v>
      </c>
      <c r="J47" s="87" t="s">
        <v>476</v>
      </c>
      <c r="K47" s="87" t="s">
        <v>476</v>
      </c>
      <c r="L47" s="87" t="s">
        <v>476</v>
      </c>
      <c r="M47" s="88" t="s">
        <v>476</v>
      </c>
    </row>
    <row r="48" spans="2:13" ht="27.75" customHeight="1">
      <c r="B48" s="1171"/>
      <c r="C48" s="1172"/>
      <c r="D48" s="85"/>
      <c r="E48" s="1173" t="s">
        <v>31</v>
      </c>
      <c r="F48" s="1173"/>
      <c r="G48" s="1173"/>
      <c r="H48" s="1174"/>
      <c r="I48" s="86" t="s">
        <v>476</v>
      </c>
      <c r="J48" s="87" t="s">
        <v>476</v>
      </c>
      <c r="K48" s="87" t="s">
        <v>476</v>
      </c>
      <c r="L48" s="87" t="s">
        <v>476</v>
      </c>
      <c r="M48" s="88" t="s">
        <v>476</v>
      </c>
    </row>
    <row r="49" spans="2:13" ht="27.75" customHeight="1">
      <c r="B49" s="1167" t="s">
        <v>32</v>
      </c>
      <c r="C49" s="1168"/>
      <c r="D49" s="89"/>
      <c r="E49" s="1173" t="s">
        <v>33</v>
      </c>
      <c r="F49" s="1173"/>
      <c r="G49" s="1173"/>
      <c r="H49" s="1174"/>
      <c r="I49" s="86">
        <v>1057</v>
      </c>
      <c r="J49" s="87">
        <v>1216</v>
      </c>
      <c r="K49" s="87">
        <v>1288</v>
      </c>
      <c r="L49" s="87">
        <v>1362</v>
      </c>
      <c r="M49" s="88">
        <v>1368</v>
      </c>
    </row>
    <row r="50" spans="2:13" ht="27.75" customHeight="1">
      <c r="B50" s="1169"/>
      <c r="C50" s="1170"/>
      <c r="D50" s="85"/>
      <c r="E50" s="1173" t="s">
        <v>34</v>
      </c>
      <c r="F50" s="1173"/>
      <c r="G50" s="1173"/>
      <c r="H50" s="1174"/>
      <c r="I50" s="86">
        <v>2</v>
      </c>
      <c r="J50" s="87" t="s">
        <v>476</v>
      </c>
      <c r="K50" s="87" t="s">
        <v>476</v>
      </c>
      <c r="L50" s="87" t="s">
        <v>476</v>
      </c>
      <c r="M50" s="88" t="s">
        <v>476</v>
      </c>
    </row>
    <row r="51" spans="2:13" ht="27.75" customHeight="1">
      <c r="B51" s="1171"/>
      <c r="C51" s="1172"/>
      <c r="D51" s="85"/>
      <c r="E51" s="1173" t="s">
        <v>35</v>
      </c>
      <c r="F51" s="1173"/>
      <c r="G51" s="1173"/>
      <c r="H51" s="1174"/>
      <c r="I51" s="86">
        <v>6705</v>
      </c>
      <c r="J51" s="87">
        <v>6654</v>
      </c>
      <c r="K51" s="87">
        <v>7067</v>
      </c>
      <c r="L51" s="87">
        <v>7095</v>
      </c>
      <c r="M51" s="88">
        <v>7432</v>
      </c>
    </row>
    <row r="52" spans="2:13" ht="27.75" customHeight="1" thickBot="1">
      <c r="B52" s="1175" t="s">
        <v>36</v>
      </c>
      <c r="C52" s="1176"/>
      <c r="D52" s="90"/>
      <c r="E52" s="1177" t="s">
        <v>37</v>
      </c>
      <c r="F52" s="1177"/>
      <c r="G52" s="1177"/>
      <c r="H52" s="1178"/>
      <c r="I52" s="91">
        <v>5595</v>
      </c>
      <c r="J52" s="92">
        <v>4787</v>
      </c>
      <c r="K52" s="92">
        <v>4404</v>
      </c>
      <c r="L52" s="92">
        <v>4188</v>
      </c>
      <c r="M52" s="93">
        <v>3996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59329</v>
      </c>
      <c r="E3" s="116"/>
      <c r="F3" s="117">
        <v>127151</v>
      </c>
      <c r="G3" s="118"/>
      <c r="H3" s="119"/>
    </row>
    <row r="4" spans="1:8">
      <c r="A4" s="120"/>
      <c r="B4" s="121"/>
      <c r="C4" s="122"/>
      <c r="D4" s="123">
        <v>51991</v>
      </c>
      <c r="E4" s="124"/>
      <c r="F4" s="125">
        <v>72559</v>
      </c>
      <c r="G4" s="126"/>
      <c r="H4" s="127"/>
    </row>
    <row r="5" spans="1:8">
      <c r="A5" s="108" t="s">
        <v>509</v>
      </c>
      <c r="B5" s="113"/>
      <c r="C5" s="114"/>
      <c r="D5" s="115">
        <v>50463</v>
      </c>
      <c r="E5" s="116"/>
      <c r="F5" s="117">
        <v>147869</v>
      </c>
      <c r="G5" s="118"/>
      <c r="H5" s="119"/>
    </row>
    <row r="6" spans="1:8">
      <c r="A6" s="120"/>
      <c r="B6" s="121"/>
      <c r="C6" s="122"/>
      <c r="D6" s="123">
        <v>38199</v>
      </c>
      <c r="E6" s="124"/>
      <c r="F6" s="125">
        <v>63271</v>
      </c>
      <c r="G6" s="126"/>
      <c r="H6" s="127"/>
    </row>
    <row r="7" spans="1:8">
      <c r="A7" s="108" t="s">
        <v>510</v>
      </c>
      <c r="B7" s="113"/>
      <c r="C7" s="114"/>
      <c r="D7" s="115">
        <v>136186</v>
      </c>
      <c r="E7" s="116"/>
      <c r="F7" s="117">
        <v>117242</v>
      </c>
      <c r="G7" s="118"/>
      <c r="H7" s="119"/>
    </row>
    <row r="8" spans="1:8">
      <c r="A8" s="120"/>
      <c r="B8" s="121"/>
      <c r="C8" s="122"/>
      <c r="D8" s="123">
        <v>76739</v>
      </c>
      <c r="E8" s="124"/>
      <c r="F8" s="125">
        <v>59388</v>
      </c>
      <c r="G8" s="126"/>
      <c r="H8" s="127"/>
    </row>
    <row r="9" spans="1:8">
      <c r="A9" s="108" t="s">
        <v>511</v>
      </c>
      <c r="B9" s="113"/>
      <c r="C9" s="114"/>
      <c r="D9" s="115">
        <v>73619</v>
      </c>
      <c r="E9" s="116"/>
      <c r="F9" s="117">
        <v>114097</v>
      </c>
      <c r="G9" s="118"/>
      <c r="H9" s="119"/>
    </row>
    <row r="10" spans="1:8">
      <c r="A10" s="120"/>
      <c r="B10" s="121"/>
      <c r="C10" s="122"/>
      <c r="D10" s="123">
        <v>31721</v>
      </c>
      <c r="E10" s="124"/>
      <c r="F10" s="125">
        <v>61630</v>
      </c>
      <c r="G10" s="126"/>
      <c r="H10" s="127"/>
    </row>
    <row r="11" spans="1:8">
      <c r="A11" s="108" t="s">
        <v>512</v>
      </c>
      <c r="B11" s="113"/>
      <c r="C11" s="114"/>
      <c r="D11" s="115">
        <v>125987</v>
      </c>
      <c r="E11" s="116"/>
      <c r="F11" s="117">
        <v>136577</v>
      </c>
      <c r="G11" s="118"/>
      <c r="H11" s="119"/>
    </row>
    <row r="12" spans="1:8">
      <c r="A12" s="120"/>
      <c r="B12" s="121"/>
      <c r="C12" s="128"/>
      <c r="D12" s="123">
        <v>48403</v>
      </c>
      <c r="E12" s="124"/>
      <c r="F12" s="125">
        <v>59645</v>
      </c>
      <c r="G12" s="126"/>
      <c r="H12" s="127"/>
    </row>
    <row r="13" spans="1:8">
      <c r="A13" s="108"/>
      <c r="B13" s="113"/>
      <c r="C13" s="129"/>
      <c r="D13" s="130">
        <v>89117</v>
      </c>
      <c r="E13" s="131"/>
      <c r="F13" s="132">
        <v>128587</v>
      </c>
      <c r="G13" s="133"/>
      <c r="H13" s="119"/>
    </row>
    <row r="14" spans="1:8">
      <c r="A14" s="120"/>
      <c r="B14" s="121"/>
      <c r="C14" s="122"/>
      <c r="D14" s="123">
        <v>49411</v>
      </c>
      <c r="E14" s="124"/>
      <c r="F14" s="125">
        <v>63299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7.45</v>
      </c>
      <c r="C19" s="134">
        <f>ROUND(VALUE(SUBSTITUTE(実質収支比率等に係る経年分析!G$48,"▲","-")),2)</f>
        <v>8.57</v>
      </c>
      <c r="D19" s="134">
        <f>ROUND(VALUE(SUBSTITUTE(実質収支比率等に係る経年分析!H$48,"▲","-")),2)</f>
        <v>8.44</v>
      </c>
      <c r="E19" s="134">
        <f>ROUND(VALUE(SUBSTITUTE(実質収支比率等に係る経年分析!I$48,"▲","-")),2)</f>
        <v>6.51</v>
      </c>
      <c r="F19" s="134">
        <f>ROUND(VALUE(SUBSTITUTE(実質収支比率等に係る経年分析!J$48,"▲","-")),2)</f>
        <v>6.53</v>
      </c>
    </row>
    <row r="20" spans="1:11">
      <c r="A20" s="134" t="s">
        <v>42</v>
      </c>
      <c r="B20" s="134">
        <f>ROUND(VALUE(SUBSTITUTE(実質収支比率等に係る経年分析!F$47,"▲","-")),2)</f>
        <v>4.05</v>
      </c>
      <c r="C20" s="134">
        <f>ROUND(VALUE(SUBSTITUTE(実質収支比率等に係る経年分析!G$47,"▲","-")),2)</f>
        <v>3.86</v>
      </c>
      <c r="D20" s="134">
        <f>ROUND(VALUE(SUBSTITUTE(実質収支比率等に係る経年分析!H$47,"▲","-")),2)</f>
        <v>3.99</v>
      </c>
      <c r="E20" s="134">
        <f>ROUND(VALUE(SUBSTITUTE(実質収支比率等に係る経年分析!I$47,"▲","-")),2)</f>
        <v>3.96</v>
      </c>
      <c r="F20" s="134">
        <f>ROUND(VALUE(SUBSTITUTE(実質収支比率等に係る経年分析!J$47,"▲","-")),2)</f>
        <v>7.18</v>
      </c>
    </row>
    <row r="21" spans="1:11">
      <c r="A21" s="134" t="s">
        <v>43</v>
      </c>
      <c r="B21" s="134">
        <f>IF(ISNUMBER(VALUE(SUBSTITUTE(実質収支比率等に係る経年分析!F$49,"▲","-"))),ROUND(VALUE(SUBSTITUTE(実質収支比率等に係る経年分析!F$49,"▲","-")),2),NA())</f>
        <v>1.07</v>
      </c>
      <c r="C21" s="134">
        <f>IF(ISNUMBER(VALUE(SUBSTITUTE(実質収支比率等に係る経年分析!G$49,"▲","-"))),ROUND(VALUE(SUBSTITUTE(実質収支比率等に係る経年分析!G$49,"▲","-")),2),NA())</f>
        <v>4.01</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7.0000000000000007E-2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三戸町国民健康保険直診勘定三戸中央病院事業特別会計</v>
      </c>
      <c r="B29" s="135">
        <f>IF(ROUND(VALUE(SUBSTITUTE(連結実質赤字比率に係る赤字・黒字の構成分析!F$41,"▲", "-")), 2) &lt; 0, ABS(ROUND(VALUE(SUBSTITUTE(連結実質赤字比率に係る赤字・黒字の構成分析!F$41,"▲", "-")), 2)), NA())</f>
        <v>0.79</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三戸町学校給食共同調理場特別会計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三戸町後期高齢者医療特別会計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三戸町営簡易水道事業特別会計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三戸町下水道事業特別会計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三戸町介護保険特別会計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三戸町国民健康保険事業勘定特別会計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582</v>
      </c>
      <c r="E42" s="136"/>
      <c r="F42" s="136"/>
      <c r="G42" s="136">
        <f>'実質公債費比率（分子）の構造'!L$52</f>
        <v>567</v>
      </c>
      <c r="H42" s="136"/>
      <c r="I42" s="136"/>
      <c r="J42" s="136">
        <f>'実質公債費比率（分子）の構造'!M$52</f>
        <v>551</v>
      </c>
      <c r="K42" s="136"/>
      <c r="L42" s="136"/>
      <c r="M42" s="136">
        <f>'実質公債費比率（分子）の構造'!N$52</f>
        <v>545</v>
      </c>
      <c r="N42" s="136"/>
      <c r="O42" s="136"/>
      <c r="P42" s="136">
        <f>'実質公債費比率（分子）の構造'!O$52</f>
        <v>547</v>
      </c>
    </row>
    <row r="43" spans="1:16">
      <c r="A43" s="136" t="s">
        <v>51</v>
      </c>
      <c r="B43" s="136">
        <f>'実質公債費比率（分子）の構造'!K$51</f>
        <v>1</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26</v>
      </c>
      <c r="C44" s="136"/>
      <c r="D44" s="136"/>
      <c r="E44" s="136">
        <f>'実質公債費比率（分子）の構造'!L$50</f>
        <v>26</v>
      </c>
      <c r="F44" s="136"/>
      <c r="G44" s="136"/>
      <c r="H44" s="136">
        <f>'実質公債費比率（分子）の構造'!M$50</f>
        <v>21</v>
      </c>
      <c r="I44" s="136"/>
      <c r="J44" s="136"/>
      <c r="K44" s="136">
        <f>'実質公債費比率（分子）の構造'!N$50</f>
        <v>11</v>
      </c>
      <c r="L44" s="136"/>
      <c r="M44" s="136"/>
      <c r="N44" s="136">
        <f>'実質公債費比率（分子）の構造'!O$50</f>
        <v>3</v>
      </c>
      <c r="O44" s="136"/>
      <c r="P44" s="136"/>
    </row>
    <row r="45" spans="1:16">
      <c r="A45" s="136" t="s">
        <v>53</v>
      </c>
      <c r="B45" s="136">
        <f>'実質公債費比率（分子）の構造'!K$49</f>
        <v>86</v>
      </c>
      <c r="C45" s="136"/>
      <c r="D45" s="136"/>
      <c r="E45" s="136">
        <f>'実質公債費比率（分子）の構造'!L$49</f>
        <v>55</v>
      </c>
      <c r="F45" s="136"/>
      <c r="G45" s="136"/>
      <c r="H45" s="136">
        <f>'実質公債費比率（分子）の構造'!M$49</f>
        <v>61</v>
      </c>
      <c r="I45" s="136"/>
      <c r="J45" s="136"/>
      <c r="K45" s="136">
        <f>'実質公債費比率（分子）の構造'!N$49</f>
        <v>51</v>
      </c>
      <c r="L45" s="136"/>
      <c r="M45" s="136"/>
      <c r="N45" s="136">
        <f>'実質公債費比率（分子）の構造'!O$49</f>
        <v>41</v>
      </c>
      <c r="O45" s="136"/>
      <c r="P45" s="136"/>
    </row>
    <row r="46" spans="1:16">
      <c r="A46" s="136" t="s">
        <v>54</v>
      </c>
      <c r="B46" s="136">
        <f>'実質公債費比率（分子）の構造'!K$48</f>
        <v>270</v>
      </c>
      <c r="C46" s="136"/>
      <c r="D46" s="136"/>
      <c r="E46" s="136">
        <f>'実質公債費比率（分子）の構造'!L$48</f>
        <v>264</v>
      </c>
      <c r="F46" s="136"/>
      <c r="G46" s="136"/>
      <c r="H46" s="136">
        <f>'実質公債費比率（分子）の構造'!M$48</f>
        <v>272</v>
      </c>
      <c r="I46" s="136"/>
      <c r="J46" s="136"/>
      <c r="K46" s="136">
        <f>'実質公債費比率（分子）の構造'!N$48</f>
        <v>333</v>
      </c>
      <c r="L46" s="136"/>
      <c r="M46" s="136"/>
      <c r="N46" s="136">
        <f>'実質公債費比率（分子）の構造'!O$48</f>
        <v>331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879</v>
      </c>
      <c r="C49" s="136"/>
      <c r="D49" s="136"/>
      <c r="E49" s="136">
        <f>'実質公債費比率（分子）の構造'!L$45</f>
        <v>868</v>
      </c>
      <c r="F49" s="136"/>
      <c r="G49" s="136"/>
      <c r="H49" s="136">
        <f>'実質公債費比率（分子）の構造'!M$45</f>
        <v>749</v>
      </c>
      <c r="I49" s="136"/>
      <c r="J49" s="136"/>
      <c r="K49" s="136">
        <f>'実質公債費比率（分子）の構造'!N$45</f>
        <v>684</v>
      </c>
      <c r="L49" s="136"/>
      <c r="M49" s="136"/>
      <c r="N49" s="136">
        <f>'実質公債費比率（分子）の構造'!O$45</f>
        <v>646</v>
      </c>
      <c r="O49" s="136"/>
      <c r="P49" s="136"/>
    </row>
    <row r="50" spans="1:16">
      <c r="A50" s="136" t="s">
        <v>58</v>
      </c>
      <c r="B50" s="136" t="e">
        <f>NA()</f>
        <v>#N/A</v>
      </c>
      <c r="C50" s="136">
        <f>IF(ISNUMBER('実質公債費比率（分子）の構造'!K$53),'実質公債費比率（分子）の構造'!K$53,NA())</f>
        <v>680</v>
      </c>
      <c r="D50" s="136" t="e">
        <f>NA()</f>
        <v>#N/A</v>
      </c>
      <c r="E50" s="136" t="e">
        <f>NA()</f>
        <v>#N/A</v>
      </c>
      <c r="F50" s="136">
        <f>IF(ISNUMBER('実質公債費比率（分子）の構造'!L$53),'実質公債費比率（分子）の構造'!L$53,NA())</f>
        <v>646</v>
      </c>
      <c r="G50" s="136" t="e">
        <f>NA()</f>
        <v>#N/A</v>
      </c>
      <c r="H50" s="136" t="e">
        <f>NA()</f>
        <v>#N/A</v>
      </c>
      <c r="I50" s="136">
        <f>IF(ISNUMBER('実質公債費比率（分子）の構造'!M$53),'実質公債費比率（分子）の構造'!M$53,NA())</f>
        <v>552</v>
      </c>
      <c r="J50" s="136" t="e">
        <f>NA()</f>
        <v>#N/A</v>
      </c>
      <c r="K50" s="136" t="e">
        <f>NA()</f>
        <v>#N/A</v>
      </c>
      <c r="L50" s="136">
        <f>IF(ISNUMBER('実質公債費比率（分子）の構造'!N$53),'実質公債費比率（分子）の構造'!N$53,NA())</f>
        <v>534</v>
      </c>
      <c r="M50" s="136" t="e">
        <f>NA()</f>
        <v>#N/A</v>
      </c>
      <c r="N50" s="136" t="e">
        <f>NA()</f>
        <v>#N/A</v>
      </c>
      <c r="O50" s="136">
        <f>IF(ISNUMBER('実質公債費比率（分子）の構造'!O$53),'実質公債費比率（分子）の構造'!O$53,NA())</f>
        <v>474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6705</v>
      </c>
      <c r="E56" s="135"/>
      <c r="F56" s="135"/>
      <c r="G56" s="135">
        <f>'将来負担比率（分子）の構造'!J$51</f>
        <v>6654</v>
      </c>
      <c r="H56" s="135"/>
      <c r="I56" s="135"/>
      <c r="J56" s="135">
        <f>'将来負担比率（分子）の構造'!K$51</f>
        <v>7067</v>
      </c>
      <c r="K56" s="135"/>
      <c r="L56" s="135"/>
      <c r="M56" s="135">
        <f>'将来負担比率（分子）の構造'!L$51</f>
        <v>7095</v>
      </c>
      <c r="N56" s="135"/>
      <c r="O56" s="135"/>
      <c r="P56" s="135">
        <f>'将来負担比率（分子）の構造'!M$51</f>
        <v>7432</v>
      </c>
    </row>
    <row r="57" spans="1:16">
      <c r="A57" s="135" t="s">
        <v>34</v>
      </c>
      <c r="B57" s="135"/>
      <c r="C57" s="135"/>
      <c r="D57" s="135">
        <f>'将来負担比率（分子）の構造'!I$50</f>
        <v>2</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1057</v>
      </c>
      <c r="E58" s="135"/>
      <c r="F58" s="135"/>
      <c r="G58" s="135">
        <f>'将来負担比率（分子）の構造'!J$49</f>
        <v>1216</v>
      </c>
      <c r="H58" s="135"/>
      <c r="I58" s="135"/>
      <c r="J58" s="135">
        <f>'将来負担比率（分子）の構造'!K$49</f>
        <v>1288</v>
      </c>
      <c r="K58" s="135"/>
      <c r="L58" s="135"/>
      <c r="M58" s="135">
        <f>'将来負担比率（分子）の構造'!L$49</f>
        <v>1362</v>
      </c>
      <c r="N58" s="135"/>
      <c r="O58" s="135"/>
      <c r="P58" s="135">
        <f>'将来負担比率（分子）の構造'!M$49</f>
        <v>1368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988</v>
      </c>
      <c r="C62" s="135"/>
      <c r="D62" s="135"/>
      <c r="E62" s="135">
        <f>'将来負担比率（分子）の構造'!J$45</f>
        <v>916</v>
      </c>
      <c r="F62" s="135"/>
      <c r="G62" s="135"/>
      <c r="H62" s="135">
        <f>'将来負担比率（分子）の構造'!K$45</f>
        <v>877</v>
      </c>
      <c r="I62" s="135"/>
      <c r="J62" s="135"/>
      <c r="K62" s="135">
        <f>'将来負担比率（分子）の構造'!L$45</f>
        <v>811</v>
      </c>
      <c r="L62" s="135"/>
      <c r="M62" s="135"/>
      <c r="N62" s="135">
        <f>'将来負担比率（分子）の構造'!M$45</f>
        <v>732</v>
      </c>
      <c r="O62" s="135"/>
      <c r="P62" s="135"/>
    </row>
    <row r="63" spans="1:16">
      <c r="A63" s="135" t="s">
        <v>27</v>
      </c>
      <c r="B63" s="135">
        <f>'将来負担比率（分子）の構造'!I$44</f>
        <v>346</v>
      </c>
      <c r="C63" s="135"/>
      <c r="D63" s="135"/>
      <c r="E63" s="135">
        <f>'将来負担比率（分子）の構造'!J$44</f>
        <v>342</v>
      </c>
      <c r="F63" s="135"/>
      <c r="G63" s="135"/>
      <c r="H63" s="135">
        <f>'将来負担比率（分子）の構造'!K$44</f>
        <v>337</v>
      </c>
      <c r="I63" s="135"/>
      <c r="J63" s="135"/>
      <c r="K63" s="135">
        <f>'将来負担比率（分子）の構造'!L$44</f>
        <v>293</v>
      </c>
      <c r="L63" s="135"/>
      <c r="M63" s="135"/>
      <c r="N63" s="135">
        <f>'将来負担比率（分子）の構造'!M$44</f>
        <v>261</v>
      </c>
      <c r="O63" s="135"/>
      <c r="P63" s="135"/>
    </row>
    <row r="64" spans="1:16">
      <c r="A64" s="135" t="s">
        <v>26</v>
      </c>
      <c r="B64" s="135">
        <f>'将来負担比率（分子）の構造'!I$43</f>
        <v>5541</v>
      </c>
      <c r="C64" s="135"/>
      <c r="D64" s="135"/>
      <c r="E64" s="135">
        <f>'将来負担比率（分子）の構造'!J$43</f>
        <v>5396</v>
      </c>
      <c r="F64" s="135"/>
      <c r="G64" s="135"/>
      <c r="H64" s="135">
        <f>'将来負担比率（分子）の構造'!K$43</f>
        <v>5137</v>
      </c>
      <c r="I64" s="135"/>
      <c r="J64" s="135"/>
      <c r="K64" s="135">
        <f>'将来負担比率（分子）の構造'!L$43</f>
        <v>5000</v>
      </c>
      <c r="L64" s="135"/>
      <c r="M64" s="135"/>
      <c r="N64" s="135">
        <f>'将来負担比率（分子）の構造'!M$43</f>
        <v>5004</v>
      </c>
      <c r="O64" s="135"/>
      <c r="P64" s="135"/>
    </row>
    <row r="65" spans="1:16">
      <c r="A65" s="135" t="s">
        <v>25</v>
      </c>
      <c r="B65" s="135">
        <f>'将来負担比率（分子）の構造'!I$42</f>
        <v>57</v>
      </c>
      <c r="C65" s="135"/>
      <c r="D65" s="135"/>
      <c r="E65" s="135">
        <f>'将来負担比率（分子）の構造'!J$42</f>
        <v>33</v>
      </c>
      <c r="F65" s="135"/>
      <c r="G65" s="135"/>
      <c r="H65" s="135">
        <f>'将来負担比率（分子）の構造'!K$42</f>
        <v>13</v>
      </c>
      <c r="I65" s="135"/>
      <c r="J65" s="135"/>
      <c r="K65" s="135">
        <f>'将来負担比率（分子）の構造'!L$42</f>
        <v>3</v>
      </c>
      <c r="L65" s="135"/>
      <c r="M65" s="135"/>
      <c r="N65" s="135" t="str">
        <f>'将来負担比率（分子）の構造'!M$42</f>
        <v>-</v>
      </c>
      <c r="O65" s="135"/>
      <c r="P65" s="135"/>
    </row>
    <row r="66" spans="1:16">
      <c r="A66" s="135" t="s">
        <v>24</v>
      </c>
      <c r="B66" s="135">
        <f>'将来負担比率（分子）の構造'!I$41</f>
        <v>6426</v>
      </c>
      <c r="C66" s="135"/>
      <c r="D66" s="135"/>
      <c r="E66" s="135">
        <f>'将来負担比率（分子）の構造'!J$41</f>
        <v>5970</v>
      </c>
      <c r="F66" s="135"/>
      <c r="G66" s="135"/>
      <c r="H66" s="135">
        <f>'将来負担比率（分子）の構造'!K$41</f>
        <v>6395</v>
      </c>
      <c r="I66" s="135"/>
      <c r="J66" s="135"/>
      <c r="K66" s="135">
        <f>'将来負担比率（分子）の構造'!L$41</f>
        <v>6537</v>
      </c>
      <c r="L66" s="135"/>
      <c r="M66" s="135"/>
      <c r="N66" s="135">
        <f>'将来負担比率（分子）の構造'!M$41</f>
        <v>6798</v>
      </c>
      <c r="O66" s="135"/>
      <c r="P66" s="135"/>
    </row>
    <row r="67" spans="1:16">
      <c r="A67" s="135" t="s">
        <v>62</v>
      </c>
      <c r="B67" s="135" t="e">
        <f>NA()</f>
        <v>#N/A</v>
      </c>
      <c r="C67" s="135">
        <f>IF(ISNUMBER('将来負担比率（分子）の構造'!I$52), IF('将来負担比率（分子）の構造'!I$52 &lt; 0, 0, '将来負担比率（分子）の構造'!I$52), NA())</f>
        <v>5595</v>
      </c>
      <c r="D67" s="135" t="e">
        <f>NA()</f>
        <v>#N/A</v>
      </c>
      <c r="E67" s="135" t="e">
        <f>NA()</f>
        <v>#N/A</v>
      </c>
      <c r="F67" s="135">
        <f>IF(ISNUMBER('将来負担比率（分子）の構造'!J$52), IF('将来負担比率（分子）の構造'!J$52 &lt; 0, 0, '将来負担比率（分子）の構造'!J$52), NA())</f>
        <v>4787</v>
      </c>
      <c r="G67" s="135" t="e">
        <f>NA()</f>
        <v>#N/A</v>
      </c>
      <c r="H67" s="135" t="e">
        <f>NA()</f>
        <v>#N/A</v>
      </c>
      <c r="I67" s="135">
        <f>IF(ISNUMBER('将来負担比率（分子）の構造'!K$52), IF('将来負担比率（分子）の構造'!K$52 &lt; 0, 0, '将来負担比率（分子）の構造'!K$52), NA())</f>
        <v>4404</v>
      </c>
      <c r="J67" s="135" t="e">
        <f>NA()</f>
        <v>#N/A</v>
      </c>
      <c r="K67" s="135" t="e">
        <f>NA()</f>
        <v>#N/A</v>
      </c>
      <c r="L67" s="135">
        <f>IF(ISNUMBER('将来負担比率（分子）の構造'!L$52), IF('将来負担比率（分子）の構造'!L$52 &lt; 0, 0, '将来負担比率（分子）の構造'!L$52), NA())</f>
        <v>4188</v>
      </c>
      <c r="M67" s="135" t="e">
        <f>NA()</f>
        <v>#N/A</v>
      </c>
      <c r="N67" s="135" t="e">
        <f>NA()</f>
        <v>#N/A</v>
      </c>
      <c r="O67" s="135">
        <f>IF(ISNUMBER('将来負担比率（分子）の構造'!M$52), IF('将来負担比率（分子）の構造'!M$52 &lt; 0, 0, '将来負担比率（分子）の構造'!M$52), NA())</f>
        <v>3996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839914</v>
      </c>
      <c r="S5" s="637"/>
      <c r="T5" s="637"/>
      <c r="U5" s="637"/>
      <c r="V5" s="637"/>
      <c r="W5" s="637"/>
      <c r="X5" s="637"/>
      <c r="Y5" s="684"/>
      <c r="Z5" s="697">
        <v>11</v>
      </c>
      <c r="AA5" s="697"/>
      <c r="AB5" s="697"/>
      <c r="AC5" s="697"/>
      <c r="AD5" s="698">
        <v>839914</v>
      </c>
      <c r="AE5" s="698"/>
      <c r="AF5" s="698"/>
      <c r="AG5" s="698"/>
      <c r="AH5" s="698"/>
      <c r="AI5" s="698"/>
      <c r="AJ5" s="698"/>
      <c r="AK5" s="698"/>
      <c r="AL5" s="685">
        <v>22.3</v>
      </c>
      <c r="AM5" s="654"/>
      <c r="AN5" s="654"/>
      <c r="AO5" s="686"/>
      <c r="AP5" s="673" t="s">
        <v>207</v>
      </c>
      <c r="AQ5" s="674"/>
      <c r="AR5" s="674"/>
      <c r="AS5" s="674"/>
      <c r="AT5" s="674"/>
      <c r="AU5" s="674"/>
      <c r="AV5" s="674"/>
      <c r="AW5" s="674"/>
      <c r="AX5" s="674"/>
      <c r="AY5" s="674"/>
      <c r="AZ5" s="674"/>
      <c r="BA5" s="674"/>
      <c r="BB5" s="674"/>
      <c r="BC5" s="674"/>
      <c r="BD5" s="674"/>
      <c r="BE5" s="674"/>
      <c r="BF5" s="675"/>
      <c r="BG5" s="586">
        <v>839914</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76203</v>
      </c>
      <c r="S6" s="587"/>
      <c r="T6" s="587"/>
      <c r="U6" s="587"/>
      <c r="V6" s="587"/>
      <c r="W6" s="587"/>
      <c r="X6" s="587"/>
      <c r="Y6" s="588"/>
      <c r="Z6" s="639">
        <v>1</v>
      </c>
      <c r="AA6" s="639"/>
      <c r="AB6" s="639"/>
      <c r="AC6" s="639"/>
      <c r="AD6" s="640">
        <v>76203</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839914</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84718</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84718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1587</v>
      </c>
      <c r="S7" s="587"/>
      <c r="T7" s="587"/>
      <c r="U7" s="587"/>
      <c r="V7" s="587"/>
      <c r="W7" s="587"/>
      <c r="X7" s="587"/>
      <c r="Y7" s="588"/>
      <c r="Z7" s="639">
        <v>0</v>
      </c>
      <c r="AA7" s="639"/>
      <c r="AB7" s="639"/>
      <c r="AC7" s="639"/>
      <c r="AD7" s="640">
        <v>1587</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334600</v>
      </c>
      <c r="BH7" s="587"/>
      <c r="BI7" s="587"/>
      <c r="BJ7" s="587"/>
      <c r="BK7" s="587"/>
      <c r="BL7" s="587"/>
      <c r="BM7" s="587"/>
      <c r="BN7" s="588"/>
      <c r="BO7" s="639">
        <v>39.799999999999997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1273922</v>
      </c>
      <c r="CS7" s="587"/>
      <c r="CT7" s="587"/>
      <c r="CU7" s="587"/>
      <c r="CV7" s="587"/>
      <c r="CW7" s="587"/>
      <c r="CX7" s="587"/>
      <c r="CY7" s="588"/>
      <c r="CZ7" s="639">
        <v>17.399999999999999</v>
      </c>
      <c r="DA7" s="639"/>
      <c r="DB7" s="639"/>
      <c r="DC7" s="639"/>
      <c r="DD7" s="592">
        <v>531363</v>
      </c>
      <c r="DE7" s="587"/>
      <c r="DF7" s="587"/>
      <c r="DG7" s="587"/>
      <c r="DH7" s="587"/>
      <c r="DI7" s="587"/>
      <c r="DJ7" s="587"/>
      <c r="DK7" s="587"/>
      <c r="DL7" s="587"/>
      <c r="DM7" s="587"/>
      <c r="DN7" s="587"/>
      <c r="DO7" s="587"/>
      <c r="DP7" s="588"/>
      <c r="DQ7" s="592">
        <v>719143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1645</v>
      </c>
      <c r="S8" s="587"/>
      <c r="T8" s="587"/>
      <c r="U8" s="587"/>
      <c r="V8" s="587"/>
      <c r="W8" s="587"/>
      <c r="X8" s="587"/>
      <c r="Y8" s="588"/>
      <c r="Z8" s="639">
        <v>0</v>
      </c>
      <c r="AA8" s="639"/>
      <c r="AB8" s="639"/>
      <c r="AC8" s="639"/>
      <c r="AD8" s="640">
        <v>1645</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13811</v>
      </c>
      <c r="BH8" s="587"/>
      <c r="BI8" s="587"/>
      <c r="BJ8" s="587"/>
      <c r="BK8" s="587"/>
      <c r="BL8" s="587"/>
      <c r="BM8" s="587"/>
      <c r="BN8" s="588"/>
      <c r="BO8" s="639">
        <v>1.6</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1515800</v>
      </c>
      <c r="CS8" s="587"/>
      <c r="CT8" s="587"/>
      <c r="CU8" s="587"/>
      <c r="CV8" s="587"/>
      <c r="CW8" s="587"/>
      <c r="CX8" s="587"/>
      <c r="CY8" s="588"/>
      <c r="CZ8" s="639">
        <v>20.7</v>
      </c>
      <c r="DA8" s="639"/>
      <c r="DB8" s="639"/>
      <c r="DC8" s="639"/>
      <c r="DD8" s="592">
        <v>5334</v>
      </c>
      <c r="DE8" s="587"/>
      <c r="DF8" s="587"/>
      <c r="DG8" s="587"/>
      <c r="DH8" s="587"/>
      <c r="DI8" s="587"/>
      <c r="DJ8" s="587"/>
      <c r="DK8" s="587"/>
      <c r="DL8" s="587"/>
      <c r="DM8" s="587"/>
      <c r="DN8" s="587"/>
      <c r="DO8" s="587"/>
      <c r="DP8" s="588"/>
      <c r="DQ8" s="592">
        <v>939462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1785</v>
      </c>
      <c r="S9" s="587"/>
      <c r="T9" s="587"/>
      <c r="U9" s="587"/>
      <c r="V9" s="587"/>
      <c r="W9" s="587"/>
      <c r="X9" s="587"/>
      <c r="Y9" s="588"/>
      <c r="Z9" s="639">
        <v>0</v>
      </c>
      <c r="AA9" s="639"/>
      <c r="AB9" s="639"/>
      <c r="AC9" s="639"/>
      <c r="AD9" s="640">
        <v>1785</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267566</v>
      </c>
      <c r="BH9" s="587"/>
      <c r="BI9" s="587"/>
      <c r="BJ9" s="587"/>
      <c r="BK9" s="587"/>
      <c r="BL9" s="587"/>
      <c r="BM9" s="587"/>
      <c r="BN9" s="588"/>
      <c r="BO9" s="639">
        <v>31.9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1022795</v>
      </c>
      <c r="CS9" s="587"/>
      <c r="CT9" s="587"/>
      <c r="CU9" s="587"/>
      <c r="CV9" s="587"/>
      <c r="CW9" s="587"/>
      <c r="CX9" s="587"/>
      <c r="CY9" s="588"/>
      <c r="CZ9" s="639">
        <v>13.9</v>
      </c>
      <c r="DA9" s="639"/>
      <c r="DB9" s="639"/>
      <c r="DC9" s="639"/>
      <c r="DD9" s="592">
        <v>2450</v>
      </c>
      <c r="DE9" s="587"/>
      <c r="DF9" s="587"/>
      <c r="DG9" s="587"/>
      <c r="DH9" s="587"/>
      <c r="DI9" s="587"/>
      <c r="DJ9" s="587"/>
      <c r="DK9" s="587"/>
      <c r="DL9" s="587"/>
      <c r="DM9" s="587"/>
      <c r="DN9" s="587"/>
      <c r="DO9" s="587"/>
      <c r="DP9" s="588"/>
      <c r="DQ9" s="592">
        <v>1010826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100355</v>
      </c>
      <c r="S10" s="587"/>
      <c r="T10" s="587"/>
      <c r="U10" s="587"/>
      <c r="V10" s="587"/>
      <c r="W10" s="587"/>
      <c r="X10" s="587"/>
      <c r="Y10" s="588"/>
      <c r="Z10" s="639">
        <v>1.3</v>
      </c>
      <c r="AA10" s="639"/>
      <c r="AB10" s="639"/>
      <c r="AC10" s="639"/>
      <c r="AD10" s="640">
        <v>100355</v>
      </c>
      <c r="AE10" s="640"/>
      <c r="AF10" s="640"/>
      <c r="AG10" s="640"/>
      <c r="AH10" s="640"/>
      <c r="AI10" s="640"/>
      <c r="AJ10" s="640"/>
      <c r="AK10" s="640"/>
      <c r="AL10" s="609">
        <v>2.7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28240</v>
      </c>
      <c r="BH10" s="587"/>
      <c r="BI10" s="587"/>
      <c r="BJ10" s="587"/>
      <c r="BK10" s="587"/>
      <c r="BL10" s="587"/>
      <c r="BM10" s="587"/>
      <c r="BN10" s="588"/>
      <c r="BO10" s="639">
        <v>3.4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80748</v>
      </c>
      <c r="CS10" s="587"/>
      <c r="CT10" s="587"/>
      <c r="CU10" s="587"/>
      <c r="CV10" s="587"/>
      <c r="CW10" s="587"/>
      <c r="CX10" s="587"/>
      <c r="CY10" s="588"/>
      <c r="CZ10" s="639">
        <v>1.1000000000000001</v>
      </c>
      <c r="DA10" s="639"/>
      <c r="DB10" s="639"/>
      <c r="DC10" s="639"/>
      <c r="DD10" s="592" t="s">
        <v>111</v>
      </c>
      <c r="DE10" s="587"/>
      <c r="DF10" s="587"/>
      <c r="DG10" s="587"/>
      <c r="DH10" s="587"/>
      <c r="DI10" s="587"/>
      <c r="DJ10" s="587"/>
      <c r="DK10" s="587"/>
      <c r="DL10" s="587"/>
      <c r="DM10" s="587"/>
      <c r="DN10" s="587"/>
      <c r="DO10" s="587"/>
      <c r="DP10" s="588"/>
      <c r="DQ10" s="592">
        <v>8620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24983</v>
      </c>
      <c r="BH11" s="587"/>
      <c r="BI11" s="587"/>
      <c r="BJ11" s="587"/>
      <c r="BK11" s="587"/>
      <c r="BL11" s="587"/>
      <c r="BM11" s="587"/>
      <c r="BN11" s="588"/>
      <c r="BO11" s="639">
        <v>3</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287044</v>
      </c>
      <c r="CS11" s="587"/>
      <c r="CT11" s="587"/>
      <c r="CU11" s="587"/>
      <c r="CV11" s="587"/>
      <c r="CW11" s="587"/>
      <c r="CX11" s="587"/>
      <c r="CY11" s="588"/>
      <c r="CZ11" s="639">
        <v>3.9</v>
      </c>
      <c r="DA11" s="639"/>
      <c r="DB11" s="639"/>
      <c r="DC11" s="639"/>
      <c r="DD11" s="592">
        <v>65166</v>
      </c>
      <c r="DE11" s="587"/>
      <c r="DF11" s="587"/>
      <c r="DG11" s="587"/>
      <c r="DH11" s="587"/>
      <c r="DI11" s="587"/>
      <c r="DJ11" s="587"/>
      <c r="DK11" s="587"/>
      <c r="DL11" s="587"/>
      <c r="DM11" s="587"/>
      <c r="DN11" s="587"/>
      <c r="DO11" s="587"/>
      <c r="DP11" s="588"/>
      <c r="DQ11" s="592">
        <v>151339</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378065</v>
      </c>
      <c r="BH12" s="587"/>
      <c r="BI12" s="587"/>
      <c r="BJ12" s="587"/>
      <c r="BK12" s="587"/>
      <c r="BL12" s="587"/>
      <c r="BM12" s="587"/>
      <c r="BN12" s="588"/>
      <c r="BO12" s="639">
        <v>45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53862</v>
      </c>
      <c r="CS12" s="587"/>
      <c r="CT12" s="587"/>
      <c r="CU12" s="587"/>
      <c r="CV12" s="587"/>
      <c r="CW12" s="587"/>
      <c r="CX12" s="587"/>
      <c r="CY12" s="588"/>
      <c r="CZ12" s="639">
        <v>0.7</v>
      </c>
      <c r="DA12" s="639"/>
      <c r="DB12" s="639"/>
      <c r="DC12" s="639"/>
      <c r="DD12" s="592">
        <v>8257</v>
      </c>
      <c r="DE12" s="587"/>
      <c r="DF12" s="587"/>
      <c r="DG12" s="587"/>
      <c r="DH12" s="587"/>
      <c r="DI12" s="587"/>
      <c r="DJ12" s="587"/>
      <c r="DK12" s="587"/>
      <c r="DL12" s="587"/>
      <c r="DM12" s="587"/>
      <c r="DN12" s="587"/>
      <c r="DO12" s="587"/>
      <c r="DP12" s="588"/>
      <c r="DQ12" s="592">
        <v>32864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22833</v>
      </c>
      <c r="S13" s="587"/>
      <c r="T13" s="587"/>
      <c r="U13" s="587"/>
      <c r="V13" s="587"/>
      <c r="W13" s="587"/>
      <c r="X13" s="587"/>
      <c r="Y13" s="588"/>
      <c r="Z13" s="639">
        <v>0.3</v>
      </c>
      <c r="AA13" s="639"/>
      <c r="AB13" s="639"/>
      <c r="AC13" s="639"/>
      <c r="AD13" s="640">
        <v>22833</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376224</v>
      </c>
      <c r="BH13" s="587"/>
      <c r="BI13" s="587"/>
      <c r="BJ13" s="587"/>
      <c r="BK13" s="587"/>
      <c r="BL13" s="587"/>
      <c r="BM13" s="587"/>
      <c r="BN13" s="588"/>
      <c r="BO13" s="639">
        <v>44.8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252908</v>
      </c>
      <c r="CS13" s="587"/>
      <c r="CT13" s="587"/>
      <c r="CU13" s="587"/>
      <c r="CV13" s="587"/>
      <c r="CW13" s="587"/>
      <c r="CX13" s="587"/>
      <c r="CY13" s="588"/>
      <c r="CZ13" s="639">
        <v>3.4</v>
      </c>
      <c r="DA13" s="639"/>
      <c r="DB13" s="639"/>
      <c r="DC13" s="639"/>
      <c r="DD13" s="592">
        <v>95769</v>
      </c>
      <c r="DE13" s="587"/>
      <c r="DF13" s="587"/>
      <c r="DG13" s="587"/>
      <c r="DH13" s="587"/>
      <c r="DI13" s="587"/>
      <c r="DJ13" s="587"/>
      <c r="DK13" s="587"/>
      <c r="DL13" s="587"/>
      <c r="DM13" s="587"/>
      <c r="DN13" s="587"/>
      <c r="DO13" s="587"/>
      <c r="DP13" s="588"/>
      <c r="DQ13" s="592">
        <v>221218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29713</v>
      </c>
      <c r="BH14" s="587"/>
      <c r="BI14" s="587"/>
      <c r="BJ14" s="587"/>
      <c r="BK14" s="587"/>
      <c r="BL14" s="587"/>
      <c r="BM14" s="587"/>
      <c r="BN14" s="588"/>
      <c r="BO14" s="639">
        <v>3.5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250079</v>
      </c>
      <c r="CS14" s="587"/>
      <c r="CT14" s="587"/>
      <c r="CU14" s="587"/>
      <c r="CV14" s="587"/>
      <c r="CW14" s="587"/>
      <c r="CX14" s="587"/>
      <c r="CY14" s="588"/>
      <c r="CZ14" s="639">
        <v>3.4</v>
      </c>
      <c r="DA14" s="639"/>
      <c r="DB14" s="639"/>
      <c r="DC14" s="639"/>
      <c r="DD14" s="592">
        <v>48472</v>
      </c>
      <c r="DE14" s="587"/>
      <c r="DF14" s="587"/>
      <c r="DG14" s="587"/>
      <c r="DH14" s="587"/>
      <c r="DI14" s="587"/>
      <c r="DJ14" s="587"/>
      <c r="DK14" s="587"/>
      <c r="DL14" s="587"/>
      <c r="DM14" s="587"/>
      <c r="DN14" s="587"/>
      <c r="DO14" s="587"/>
      <c r="DP14" s="588"/>
      <c r="DQ14" s="592">
        <v>231607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1477</v>
      </c>
      <c r="S15" s="587"/>
      <c r="T15" s="587"/>
      <c r="U15" s="587"/>
      <c r="V15" s="587"/>
      <c r="W15" s="587"/>
      <c r="X15" s="587"/>
      <c r="Y15" s="588"/>
      <c r="Z15" s="639">
        <v>0</v>
      </c>
      <c r="AA15" s="639"/>
      <c r="AB15" s="639"/>
      <c r="AC15" s="639"/>
      <c r="AD15" s="640">
        <v>1477</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97536</v>
      </c>
      <c r="BH15" s="587"/>
      <c r="BI15" s="587"/>
      <c r="BJ15" s="587"/>
      <c r="BK15" s="587"/>
      <c r="BL15" s="587"/>
      <c r="BM15" s="587"/>
      <c r="BN15" s="588"/>
      <c r="BO15" s="639">
        <v>11.6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1209429</v>
      </c>
      <c r="CS15" s="587"/>
      <c r="CT15" s="587"/>
      <c r="CU15" s="587"/>
      <c r="CV15" s="587"/>
      <c r="CW15" s="587"/>
      <c r="CX15" s="587"/>
      <c r="CY15" s="588"/>
      <c r="CZ15" s="639">
        <v>16.5</v>
      </c>
      <c r="DA15" s="639"/>
      <c r="DB15" s="639"/>
      <c r="DC15" s="639"/>
      <c r="DD15" s="592">
        <v>680698</v>
      </c>
      <c r="DE15" s="587"/>
      <c r="DF15" s="587"/>
      <c r="DG15" s="587"/>
      <c r="DH15" s="587"/>
      <c r="DI15" s="587"/>
      <c r="DJ15" s="587"/>
      <c r="DK15" s="587"/>
      <c r="DL15" s="587"/>
      <c r="DM15" s="587"/>
      <c r="DN15" s="587"/>
      <c r="DO15" s="587"/>
      <c r="DP15" s="588"/>
      <c r="DQ15" s="592">
        <v>622067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3102414</v>
      </c>
      <c r="S16" s="587"/>
      <c r="T16" s="587"/>
      <c r="U16" s="587"/>
      <c r="V16" s="587"/>
      <c r="W16" s="587"/>
      <c r="X16" s="587"/>
      <c r="Y16" s="588"/>
      <c r="Z16" s="639">
        <v>40.5</v>
      </c>
      <c r="AA16" s="639"/>
      <c r="AB16" s="639"/>
      <c r="AC16" s="639"/>
      <c r="AD16" s="640">
        <v>2695211</v>
      </c>
      <c r="AE16" s="640"/>
      <c r="AF16" s="640"/>
      <c r="AG16" s="640"/>
      <c r="AH16" s="640"/>
      <c r="AI16" s="640"/>
      <c r="AJ16" s="640"/>
      <c r="AK16" s="640"/>
      <c r="AL16" s="609">
        <v>71.7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661939</v>
      </c>
      <c r="CS16" s="587"/>
      <c r="CT16" s="587"/>
      <c r="CU16" s="587"/>
      <c r="CV16" s="587"/>
      <c r="CW16" s="587"/>
      <c r="CX16" s="587"/>
      <c r="CY16" s="588"/>
      <c r="CZ16" s="639">
        <v>9</v>
      </c>
      <c r="DA16" s="639"/>
      <c r="DB16" s="639"/>
      <c r="DC16" s="639"/>
      <c r="DD16" s="592" t="s">
        <v>111</v>
      </c>
      <c r="DE16" s="587"/>
      <c r="DF16" s="587"/>
      <c r="DG16" s="587"/>
      <c r="DH16" s="587"/>
      <c r="DI16" s="587"/>
      <c r="DJ16" s="587"/>
      <c r="DK16" s="587"/>
      <c r="DL16" s="587"/>
      <c r="DM16" s="587"/>
      <c r="DN16" s="587"/>
      <c r="DO16" s="587"/>
      <c r="DP16" s="588"/>
      <c r="DQ16" s="592">
        <v>75766</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2695211</v>
      </c>
      <c r="S17" s="587"/>
      <c r="T17" s="587"/>
      <c r="U17" s="587"/>
      <c r="V17" s="587"/>
      <c r="W17" s="587"/>
      <c r="X17" s="587"/>
      <c r="Y17" s="588"/>
      <c r="Z17" s="639">
        <v>35.200000000000003</v>
      </c>
      <c r="AA17" s="639"/>
      <c r="AB17" s="639"/>
      <c r="AC17" s="639"/>
      <c r="AD17" s="640">
        <v>2695211</v>
      </c>
      <c r="AE17" s="640"/>
      <c r="AF17" s="640"/>
      <c r="AG17" s="640"/>
      <c r="AH17" s="640"/>
      <c r="AI17" s="640"/>
      <c r="AJ17" s="640"/>
      <c r="AK17" s="640"/>
      <c r="AL17" s="609">
        <v>71.7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646651</v>
      </c>
      <c r="CS17" s="587"/>
      <c r="CT17" s="587"/>
      <c r="CU17" s="587"/>
      <c r="CV17" s="587"/>
      <c r="CW17" s="587"/>
      <c r="CX17" s="587"/>
      <c r="CY17" s="588"/>
      <c r="CZ17" s="639">
        <v>8.8000000000000007</v>
      </c>
      <c r="DA17" s="639"/>
      <c r="DB17" s="639"/>
      <c r="DC17" s="639"/>
      <c r="DD17" s="592" t="s">
        <v>111</v>
      </c>
      <c r="DE17" s="587"/>
      <c r="DF17" s="587"/>
      <c r="DG17" s="587"/>
      <c r="DH17" s="587"/>
      <c r="DI17" s="587"/>
      <c r="DJ17" s="587"/>
      <c r="DK17" s="587"/>
      <c r="DL17" s="587"/>
      <c r="DM17" s="587"/>
      <c r="DN17" s="587"/>
      <c r="DO17" s="587"/>
      <c r="DP17" s="588"/>
      <c r="DQ17" s="592">
        <v>646651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406791</v>
      </c>
      <c r="S18" s="587"/>
      <c r="T18" s="587"/>
      <c r="U18" s="587"/>
      <c r="V18" s="587"/>
      <c r="W18" s="587"/>
      <c r="X18" s="587"/>
      <c r="Y18" s="588"/>
      <c r="Z18" s="639">
        <v>5.3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412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4148213</v>
      </c>
      <c r="S20" s="587"/>
      <c r="T20" s="587"/>
      <c r="U20" s="587"/>
      <c r="V20" s="587"/>
      <c r="W20" s="587"/>
      <c r="X20" s="587"/>
      <c r="Y20" s="588"/>
      <c r="Z20" s="639">
        <v>54.2</v>
      </c>
      <c r="AA20" s="639"/>
      <c r="AB20" s="639"/>
      <c r="AC20" s="639"/>
      <c r="AD20" s="640">
        <v>3741010</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7339895</v>
      </c>
      <c r="CS20" s="587"/>
      <c r="CT20" s="587"/>
      <c r="CU20" s="587"/>
      <c r="CV20" s="587"/>
      <c r="CW20" s="587"/>
      <c r="CX20" s="587"/>
      <c r="CY20" s="588"/>
      <c r="CZ20" s="639">
        <v>100</v>
      </c>
      <c r="DA20" s="639"/>
      <c r="DB20" s="639"/>
      <c r="DC20" s="639"/>
      <c r="DD20" s="592">
        <v>1437509</v>
      </c>
      <c r="DE20" s="587"/>
      <c r="DF20" s="587"/>
      <c r="DG20" s="587"/>
      <c r="DH20" s="587"/>
      <c r="DI20" s="587"/>
      <c r="DJ20" s="587"/>
      <c r="DK20" s="587"/>
      <c r="DL20" s="587"/>
      <c r="DM20" s="587"/>
      <c r="DN20" s="587"/>
      <c r="DO20" s="587"/>
      <c r="DP20" s="588"/>
      <c r="DQ20" s="592">
        <v>4744281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1550</v>
      </c>
      <c r="S21" s="587"/>
      <c r="T21" s="587"/>
      <c r="U21" s="587"/>
      <c r="V21" s="587"/>
      <c r="W21" s="587"/>
      <c r="X21" s="587"/>
      <c r="Y21" s="588"/>
      <c r="Z21" s="639">
        <v>0</v>
      </c>
      <c r="AA21" s="639"/>
      <c r="AB21" s="639"/>
      <c r="AC21" s="639"/>
      <c r="AD21" s="640">
        <v>1550</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39756</v>
      </c>
      <c r="S22" s="587"/>
      <c r="T22" s="587"/>
      <c r="U22" s="587"/>
      <c r="V22" s="587"/>
      <c r="W22" s="587"/>
      <c r="X22" s="587"/>
      <c r="Y22" s="588"/>
      <c r="Z22" s="639">
        <v>0.5</v>
      </c>
      <c r="AA22" s="639"/>
      <c r="AB22" s="639"/>
      <c r="AC22" s="639"/>
      <c r="AD22" s="640">
        <v>2616</v>
      </c>
      <c r="AE22" s="640"/>
      <c r="AF22" s="640"/>
      <c r="AG22" s="640"/>
      <c r="AH22" s="640"/>
      <c r="AI22" s="640"/>
      <c r="AJ22" s="640"/>
      <c r="AK22" s="640"/>
      <c r="AL22" s="609">
        <v>0.1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52414</v>
      </c>
      <c r="S23" s="587"/>
      <c r="T23" s="587"/>
      <c r="U23" s="587"/>
      <c r="V23" s="587"/>
      <c r="W23" s="587"/>
      <c r="X23" s="587"/>
      <c r="Y23" s="588"/>
      <c r="Z23" s="639">
        <v>0.7</v>
      </c>
      <c r="AA23" s="639"/>
      <c r="AB23" s="639"/>
      <c r="AC23" s="639"/>
      <c r="AD23" s="640">
        <v>2275</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6784</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2108140</v>
      </c>
      <c r="CS24" s="637"/>
      <c r="CT24" s="637"/>
      <c r="CU24" s="637"/>
      <c r="CV24" s="637"/>
      <c r="CW24" s="637"/>
      <c r="CX24" s="637"/>
      <c r="CY24" s="684"/>
      <c r="CZ24" s="688">
        <v>28.7</v>
      </c>
      <c r="DA24" s="689"/>
      <c r="DB24" s="689"/>
      <c r="DC24" s="690"/>
      <c r="DD24" s="683">
        <v>1626628</v>
      </c>
      <c r="DE24" s="637"/>
      <c r="DF24" s="637"/>
      <c r="DG24" s="637"/>
      <c r="DH24" s="637"/>
      <c r="DI24" s="637"/>
      <c r="DJ24" s="637"/>
      <c r="DK24" s="684"/>
      <c r="DL24" s="683">
        <v>1607773</v>
      </c>
      <c r="DM24" s="637"/>
      <c r="DN24" s="637"/>
      <c r="DO24" s="637"/>
      <c r="DP24" s="637"/>
      <c r="DQ24" s="637"/>
      <c r="DR24" s="637"/>
      <c r="DS24" s="637"/>
      <c r="DT24" s="637"/>
      <c r="DU24" s="637"/>
      <c r="DV24" s="684"/>
      <c r="DW24" s="685">
        <v>40.299999999999997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1613833</v>
      </c>
      <c r="S25" s="587"/>
      <c r="T25" s="587"/>
      <c r="U25" s="587"/>
      <c r="V25" s="587"/>
      <c r="W25" s="587"/>
      <c r="X25" s="587"/>
      <c r="Y25" s="588"/>
      <c r="Z25" s="639">
        <v>21.1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791381</v>
      </c>
      <c r="CS25" s="605"/>
      <c r="CT25" s="605"/>
      <c r="CU25" s="605"/>
      <c r="CV25" s="605"/>
      <c r="CW25" s="605"/>
      <c r="CX25" s="605"/>
      <c r="CY25" s="606"/>
      <c r="CZ25" s="589">
        <v>10.8</v>
      </c>
      <c r="DA25" s="607"/>
      <c r="DB25" s="607"/>
      <c r="DC25" s="608"/>
      <c r="DD25" s="592">
        <v>762214</v>
      </c>
      <c r="DE25" s="605"/>
      <c r="DF25" s="605"/>
      <c r="DG25" s="605"/>
      <c r="DH25" s="605"/>
      <c r="DI25" s="605"/>
      <c r="DJ25" s="605"/>
      <c r="DK25" s="606"/>
      <c r="DL25" s="592">
        <v>752865</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473119</v>
      </c>
      <c r="CS26" s="587"/>
      <c r="CT26" s="587"/>
      <c r="CU26" s="587"/>
      <c r="CV26" s="587"/>
      <c r="CW26" s="587"/>
      <c r="CX26" s="587"/>
      <c r="CY26" s="588"/>
      <c r="CZ26" s="589">
        <v>6.4</v>
      </c>
      <c r="DA26" s="607"/>
      <c r="DB26" s="607"/>
      <c r="DC26" s="608"/>
      <c r="DD26" s="592">
        <v>447828</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468804</v>
      </c>
      <c r="S27" s="587"/>
      <c r="T27" s="587"/>
      <c r="U27" s="587"/>
      <c r="V27" s="587"/>
      <c r="W27" s="587"/>
      <c r="X27" s="587"/>
      <c r="Y27" s="588"/>
      <c r="Z27" s="639">
        <v>6.1</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839914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670108</v>
      </c>
      <c r="CS27" s="605"/>
      <c r="CT27" s="605"/>
      <c r="CU27" s="605"/>
      <c r="CV27" s="605"/>
      <c r="CW27" s="605"/>
      <c r="CX27" s="605"/>
      <c r="CY27" s="606"/>
      <c r="CZ27" s="589">
        <v>9.1</v>
      </c>
      <c r="DA27" s="607"/>
      <c r="DB27" s="607"/>
      <c r="DC27" s="608"/>
      <c r="DD27" s="592">
        <v>217763</v>
      </c>
      <c r="DE27" s="605"/>
      <c r="DF27" s="605"/>
      <c r="DG27" s="605"/>
      <c r="DH27" s="605"/>
      <c r="DI27" s="605"/>
      <c r="DJ27" s="605"/>
      <c r="DK27" s="606"/>
      <c r="DL27" s="592">
        <v>208257</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23770</v>
      </c>
      <c r="S28" s="587"/>
      <c r="T28" s="587"/>
      <c r="U28" s="587"/>
      <c r="V28" s="587"/>
      <c r="W28" s="587"/>
      <c r="X28" s="587"/>
      <c r="Y28" s="588"/>
      <c r="Z28" s="639">
        <v>0.3</v>
      </c>
      <c r="AA28" s="639"/>
      <c r="AB28" s="639"/>
      <c r="AC28" s="639"/>
      <c r="AD28" s="640">
        <v>11039</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646651</v>
      </c>
      <c r="CS28" s="587"/>
      <c r="CT28" s="587"/>
      <c r="CU28" s="587"/>
      <c r="CV28" s="587"/>
      <c r="CW28" s="587"/>
      <c r="CX28" s="587"/>
      <c r="CY28" s="588"/>
      <c r="CZ28" s="589">
        <v>8.8000000000000007</v>
      </c>
      <c r="DA28" s="607"/>
      <c r="DB28" s="607"/>
      <c r="DC28" s="608"/>
      <c r="DD28" s="592">
        <v>646651</v>
      </c>
      <c r="DE28" s="587"/>
      <c r="DF28" s="587"/>
      <c r="DG28" s="587"/>
      <c r="DH28" s="587"/>
      <c r="DI28" s="587"/>
      <c r="DJ28" s="587"/>
      <c r="DK28" s="588"/>
      <c r="DL28" s="592">
        <v>646651</v>
      </c>
      <c r="DM28" s="587"/>
      <c r="DN28" s="587"/>
      <c r="DO28" s="587"/>
      <c r="DP28" s="587"/>
      <c r="DQ28" s="587"/>
      <c r="DR28" s="587"/>
      <c r="DS28" s="587"/>
      <c r="DT28" s="587"/>
      <c r="DU28" s="587"/>
      <c r="DV28" s="588"/>
      <c r="DW28" s="609">
        <v>16.2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5050</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646467</v>
      </c>
      <c r="CS29" s="605"/>
      <c r="CT29" s="605"/>
      <c r="CU29" s="605"/>
      <c r="CV29" s="605"/>
      <c r="CW29" s="605"/>
      <c r="CX29" s="605"/>
      <c r="CY29" s="606"/>
      <c r="CZ29" s="589">
        <v>8.8000000000000007</v>
      </c>
      <c r="DA29" s="607"/>
      <c r="DB29" s="607"/>
      <c r="DC29" s="608"/>
      <c r="DD29" s="592">
        <v>646467</v>
      </c>
      <c r="DE29" s="605"/>
      <c r="DF29" s="605"/>
      <c r="DG29" s="605"/>
      <c r="DH29" s="605"/>
      <c r="DI29" s="605"/>
      <c r="DJ29" s="605"/>
      <c r="DK29" s="606"/>
      <c r="DL29" s="592">
        <v>646467</v>
      </c>
      <c r="DM29" s="605"/>
      <c r="DN29" s="605"/>
      <c r="DO29" s="605"/>
      <c r="DP29" s="605"/>
      <c r="DQ29" s="605"/>
      <c r="DR29" s="605"/>
      <c r="DS29" s="605"/>
      <c r="DT29" s="605"/>
      <c r="DU29" s="605"/>
      <c r="DV29" s="606"/>
      <c r="DW29" s="609">
        <v>16.2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134443</v>
      </c>
      <c r="S30" s="587"/>
      <c r="T30" s="587"/>
      <c r="U30" s="587"/>
      <c r="V30" s="587"/>
      <c r="W30" s="587"/>
      <c r="X30" s="587"/>
      <c r="Y30" s="588"/>
      <c r="Z30" s="639">
        <v>1.8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97.5</v>
      </c>
      <c r="BH30" s="653"/>
      <c r="BI30" s="653"/>
      <c r="BJ30" s="653"/>
      <c r="BK30" s="653"/>
      <c r="BL30" s="653"/>
      <c r="BM30" s="654">
        <v>88.6</v>
      </c>
      <c r="BN30" s="653"/>
      <c r="BO30" s="653"/>
      <c r="BP30" s="653"/>
      <c r="BQ30" s="655"/>
      <c r="BR30" s="652">
        <v>97.6</v>
      </c>
      <c r="BS30" s="653"/>
      <c r="BT30" s="653"/>
      <c r="BU30" s="653"/>
      <c r="BV30" s="653"/>
      <c r="BW30" s="653"/>
      <c r="BX30" s="654">
        <v>86.6</v>
      </c>
      <c r="BY30" s="653"/>
      <c r="BZ30" s="653"/>
      <c r="CA30" s="653"/>
      <c r="CB30" s="655"/>
      <c r="CD30" s="658"/>
      <c r="CE30" s="659"/>
      <c r="CF30" s="623" t="s">
        <v>291</v>
      </c>
      <c r="CG30" s="620"/>
      <c r="CH30" s="620"/>
      <c r="CI30" s="620"/>
      <c r="CJ30" s="620"/>
      <c r="CK30" s="620"/>
      <c r="CL30" s="620"/>
      <c r="CM30" s="620"/>
      <c r="CN30" s="620"/>
      <c r="CO30" s="620"/>
      <c r="CP30" s="620"/>
      <c r="CQ30" s="621"/>
      <c r="CR30" s="586">
        <v>564802</v>
      </c>
      <c r="CS30" s="587"/>
      <c r="CT30" s="587"/>
      <c r="CU30" s="587"/>
      <c r="CV30" s="587"/>
      <c r="CW30" s="587"/>
      <c r="CX30" s="587"/>
      <c r="CY30" s="588"/>
      <c r="CZ30" s="589">
        <v>7.7</v>
      </c>
      <c r="DA30" s="607"/>
      <c r="DB30" s="607"/>
      <c r="DC30" s="608"/>
      <c r="DD30" s="592">
        <v>564802</v>
      </c>
      <c r="DE30" s="587"/>
      <c r="DF30" s="587"/>
      <c r="DG30" s="587"/>
      <c r="DH30" s="587"/>
      <c r="DI30" s="587"/>
      <c r="DJ30" s="587"/>
      <c r="DK30" s="588"/>
      <c r="DL30" s="592">
        <v>564802</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246874</v>
      </c>
      <c r="S31" s="587"/>
      <c r="T31" s="587"/>
      <c r="U31" s="587"/>
      <c r="V31" s="587"/>
      <c r="W31" s="587"/>
      <c r="X31" s="587"/>
      <c r="Y31" s="588"/>
      <c r="Z31" s="639">
        <v>3.2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97.8</v>
      </c>
      <c r="BH31" s="605"/>
      <c r="BI31" s="605"/>
      <c r="BJ31" s="605"/>
      <c r="BK31" s="605"/>
      <c r="BL31" s="605"/>
      <c r="BM31" s="641">
        <v>91.5</v>
      </c>
      <c r="BN31" s="651"/>
      <c r="BO31" s="651"/>
      <c r="BP31" s="651"/>
      <c r="BQ31" s="615"/>
      <c r="BR31" s="650">
        <v>98</v>
      </c>
      <c r="BS31" s="605"/>
      <c r="BT31" s="605"/>
      <c r="BU31" s="605"/>
      <c r="BV31" s="605"/>
      <c r="BW31" s="605"/>
      <c r="BX31" s="641">
        <v>90</v>
      </c>
      <c r="BY31" s="651"/>
      <c r="BZ31" s="651"/>
      <c r="CA31" s="651"/>
      <c r="CB31" s="615"/>
      <c r="CD31" s="658"/>
      <c r="CE31" s="659"/>
      <c r="CF31" s="623" t="s">
        <v>295</v>
      </c>
      <c r="CG31" s="620"/>
      <c r="CH31" s="620"/>
      <c r="CI31" s="620"/>
      <c r="CJ31" s="620"/>
      <c r="CK31" s="620"/>
      <c r="CL31" s="620"/>
      <c r="CM31" s="620"/>
      <c r="CN31" s="620"/>
      <c r="CO31" s="620"/>
      <c r="CP31" s="620"/>
      <c r="CQ31" s="621"/>
      <c r="CR31" s="586">
        <v>81665</v>
      </c>
      <c r="CS31" s="605"/>
      <c r="CT31" s="605"/>
      <c r="CU31" s="605"/>
      <c r="CV31" s="605"/>
      <c r="CW31" s="605"/>
      <c r="CX31" s="605"/>
      <c r="CY31" s="606"/>
      <c r="CZ31" s="589">
        <v>1.1000000000000001</v>
      </c>
      <c r="DA31" s="607"/>
      <c r="DB31" s="607"/>
      <c r="DC31" s="608"/>
      <c r="DD31" s="592">
        <v>81665</v>
      </c>
      <c r="DE31" s="605"/>
      <c r="DF31" s="605"/>
      <c r="DG31" s="605"/>
      <c r="DH31" s="605"/>
      <c r="DI31" s="605"/>
      <c r="DJ31" s="605"/>
      <c r="DK31" s="606"/>
      <c r="DL31" s="592">
        <v>81665</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88795</v>
      </c>
      <c r="S32" s="587"/>
      <c r="T32" s="587"/>
      <c r="U32" s="587"/>
      <c r="V32" s="587"/>
      <c r="W32" s="587"/>
      <c r="X32" s="587"/>
      <c r="Y32" s="588"/>
      <c r="Z32" s="639">
        <v>1.2</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96.7</v>
      </c>
      <c r="BH32" s="571"/>
      <c r="BI32" s="571"/>
      <c r="BJ32" s="571"/>
      <c r="BK32" s="571"/>
      <c r="BL32" s="571"/>
      <c r="BM32" s="634">
        <v>83.6</v>
      </c>
      <c r="BN32" s="571"/>
      <c r="BO32" s="571"/>
      <c r="BP32" s="571"/>
      <c r="BQ32" s="628"/>
      <c r="BR32" s="649">
        <v>96.7</v>
      </c>
      <c r="BS32" s="571"/>
      <c r="BT32" s="571"/>
      <c r="BU32" s="571"/>
      <c r="BV32" s="571"/>
      <c r="BW32" s="571"/>
      <c r="BX32" s="634">
        <v>81</v>
      </c>
      <c r="BY32" s="571"/>
      <c r="BZ32" s="571"/>
      <c r="CA32" s="571"/>
      <c r="CB32" s="628"/>
      <c r="CD32" s="660"/>
      <c r="CE32" s="661"/>
      <c r="CF32" s="623" t="s">
        <v>298</v>
      </c>
      <c r="CG32" s="620"/>
      <c r="CH32" s="620"/>
      <c r="CI32" s="620"/>
      <c r="CJ32" s="620"/>
      <c r="CK32" s="620"/>
      <c r="CL32" s="620"/>
      <c r="CM32" s="620"/>
      <c r="CN32" s="620"/>
      <c r="CO32" s="620"/>
      <c r="CP32" s="620"/>
      <c r="CQ32" s="621"/>
      <c r="CR32" s="586">
        <v>184</v>
      </c>
      <c r="CS32" s="587"/>
      <c r="CT32" s="587"/>
      <c r="CU32" s="587"/>
      <c r="CV32" s="587"/>
      <c r="CW32" s="587"/>
      <c r="CX32" s="587"/>
      <c r="CY32" s="588"/>
      <c r="CZ32" s="589">
        <v>0</v>
      </c>
      <c r="DA32" s="607"/>
      <c r="DB32" s="607"/>
      <c r="DC32" s="608"/>
      <c r="DD32" s="592">
        <v>184</v>
      </c>
      <c r="DE32" s="587"/>
      <c r="DF32" s="587"/>
      <c r="DG32" s="587"/>
      <c r="DH32" s="587"/>
      <c r="DI32" s="587"/>
      <c r="DJ32" s="587"/>
      <c r="DK32" s="588"/>
      <c r="DL32" s="592">
        <v>184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825600</v>
      </c>
      <c r="S33" s="587"/>
      <c r="T33" s="587"/>
      <c r="U33" s="587"/>
      <c r="V33" s="587"/>
      <c r="W33" s="587"/>
      <c r="X33" s="587"/>
      <c r="Y33" s="588"/>
      <c r="Z33" s="639">
        <v>10.8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3132307</v>
      </c>
      <c r="CS33" s="605"/>
      <c r="CT33" s="605"/>
      <c r="CU33" s="605"/>
      <c r="CV33" s="605"/>
      <c r="CW33" s="605"/>
      <c r="CX33" s="605"/>
      <c r="CY33" s="606"/>
      <c r="CZ33" s="589">
        <v>42.7</v>
      </c>
      <c r="DA33" s="607"/>
      <c r="DB33" s="607"/>
      <c r="DC33" s="608"/>
      <c r="DD33" s="592">
        <v>2715007</v>
      </c>
      <c r="DE33" s="605"/>
      <c r="DF33" s="605"/>
      <c r="DG33" s="605"/>
      <c r="DH33" s="605"/>
      <c r="DI33" s="605"/>
      <c r="DJ33" s="605"/>
      <c r="DK33" s="606"/>
      <c r="DL33" s="592">
        <v>1823640</v>
      </c>
      <c r="DM33" s="605"/>
      <c r="DN33" s="605"/>
      <c r="DO33" s="605"/>
      <c r="DP33" s="605"/>
      <c r="DQ33" s="605"/>
      <c r="DR33" s="605"/>
      <c r="DS33" s="605"/>
      <c r="DT33" s="605"/>
      <c r="DU33" s="605"/>
      <c r="DV33" s="606"/>
      <c r="DW33" s="609">
        <v>45.8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797557</v>
      </c>
      <c r="CS34" s="587"/>
      <c r="CT34" s="587"/>
      <c r="CU34" s="587"/>
      <c r="CV34" s="587"/>
      <c r="CW34" s="587"/>
      <c r="CX34" s="587"/>
      <c r="CY34" s="588"/>
      <c r="CZ34" s="589">
        <v>10.9</v>
      </c>
      <c r="DA34" s="607"/>
      <c r="DB34" s="607"/>
      <c r="DC34" s="608"/>
      <c r="DD34" s="592">
        <v>595023</v>
      </c>
      <c r="DE34" s="587"/>
      <c r="DF34" s="587"/>
      <c r="DG34" s="587"/>
      <c r="DH34" s="587"/>
      <c r="DI34" s="587"/>
      <c r="DJ34" s="587"/>
      <c r="DK34" s="588"/>
      <c r="DL34" s="592">
        <v>505122</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226500</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1309036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63322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91263</v>
      </c>
      <c r="CS35" s="605"/>
      <c r="CT35" s="605"/>
      <c r="CU35" s="605"/>
      <c r="CV35" s="605"/>
      <c r="CW35" s="605"/>
      <c r="CX35" s="605"/>
      <c r="CY35" s="606"/>
      <c r="CZ35" s="589">
        <v>1.2</v>
      </c>
      <c r="DA35" s="607"/>
      <c r="DB35" s="607"/>
      <c r="DC35" s="608"/>
      <c r="DD35" s="592">
        <v>85425</v>
      </c>
      <c r="DE35" s="605"/>
      <c r="DF35" s="605"/>
      <c r="DG35" s="605"/>
      <c r="DH35" s="605"/>
      <c r="DI35" s="605"/>
      <c r="DJ35" s="605"/>
      <c r="DK35" s="606"/>
      <c r="DL35" s="592">
        <v>57257</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7655886</v>
      </c>
      <c r="S36" s="627"/>
      <c r="T36" s="627"/>
      <c r="U36" s="627"/>
      <c r="V36" s="627"/>
      <c r="W36" s="627"/>
      <c r="X36" s="627"/>
      <c r="Y36" s="630"/>
      <c r="Z36" s="631">
        <v>100</v>
      </c>
      <c r="AA36" s="631"/>
      <c r="AB36" s="631"/>
      <c r="AC36" s="631"/>
      <c r="AD36" s="632">
        <v>3758490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660166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38026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1334577</v>
      </c>
      <c r="CS36" s="587"/>
      <c r="CT36" s="587"/>
      <c r="CU36" s="587"/>
      <c r="CV36" s="587"/>
      <c r="CW36" s="587"/>
      <c r="CX36" s="587"/>
      <c r="CY36" s="588"/>
      <c r="CZ36" s="589">
        <v>18.2</v>
      </c>
      <c r="DA36" s="607"/>
      <c r="DB36" s="607"/>
      <c r="DC36" s="608"/>
      <c r="DD36" s="592">
        <v>1213950</v>
      </c>
      <c r="DE36" s="587"/>
      <c r="DF36" s="587"/>
      <c r="DG36" s="587"/>
      <c r="DH36" s="587"/>
      <c r="DI36" s="587"/>
      <c r="DJ36" s="587"/>
      <c r="DK36" s="588"/>
      <c r="DL36" s="592">
        <v>796565</v>
      </c>
      <c r="DM36" s="587"/>
      <c r="DN36" s="587"/>
      <c r="DO36" s="587"/>
      <c r="DP36" s="587"/>
      <c r="DQ36" s="587"/>
      <c r="DR36" s="587"/>
      <c r="DS36" s="587"/>
      <c r="DT36" s="587"/>
      <c r="DU36" s="587"/>
      <c r="DV36" s="588"/>
      <c r="DW36" s="609">
        <v>20</v>
      </c>
      <c r="DX36" s="610"/>
      <c r="DY36" s="610"/>
      <c r="DZ36" s="610"/>
      <c r="EA36" s="610"/>
      <c r="EB36" s="610"/>
      <c r="EC36" s="611"/>
    </row>
    <row r="37" spans="2:133" ht="11.25" customHeight="1">
      <c r="AQ37" s="612" t="s">
        <v>313</v>
      </c>
      <c r="AR37" s="613"/>
      <c r="AS37" s="613"/>
      <c r="AT37" s="613"/>
      <c r="AU37" s="613"/>
      <c r="AV37" s="613"/>
      <c r="AW37" s="613"/>
      <c r="AX37" s="613"/>
      <c r="AY37" s="614"/>
      <c r="AZ37" s="586">
        <v>25613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2137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375680</v>
      </c>
      <c r="CS37" s="605"/>
      <c r="CT37" s="605"/>
      <c r="CU37" s="605"/>
      <c r="CV37" s="605"/>
      <c r="CW37" s="605"/>
      <c r="CX37" s="605"/>
      <c r="CY37" s="606"/>
      <c r="CZ37" s="589">
        <v>5.0999999999999996</v>
      </c>
      <c r="DA37" s="607"/>
      <c r="DB37" s="607"/>
      <c r="DC37" s="608"/>
      <c r="DD37" s="592">
        <v>374907</v>
      </c>
      <c r="DE37" s="605"/>
      <c r="DF37" s="605"/>
      <c r="DG37" s="605"/>
      <c r="DH37" s="605"/>
      <c r="DI37" s="605"/>
      <c r="DJ37" s="605"/>
      <c r="DK37" s="606"/>
      <c r="DL37" s="592">
        <v>341169</v>
      </c>
      <c r="DM37" s="605"/>
      <c r="DN37" s="605"/>
      <c r="DO37" s="605"/>
      <c r="DP37" s="605"/>
      <c r="DQ37" s="605"/>
      <c r="DR37" s="605"/>
      <c r="DS37" s="605"/>
      <c r="DT37" s="605"/>
      <c r="DU37" s="605"/>
      <c r="DV37" s="606"/>
      <c r="DW37" s="609">
        <v>8.6</v>
      </c>
      <c r="DX37" s="610"/>
      <c r="DY37" s="610"/>
      <c r="DZ37" s="610"/>
      <c r="EA37" s="610"/>
      <c r="EB37" s="610"/>
      <c r="EC37" s="611"/>
    </row>
    <row r="38" spans="2:133" ht="11.25" customHeight="1">
      <c r="AQ38" s="612" t="s">
        <v>316</v>
      </c>
      <c r="AR38" s="613"/>
      <c r="AS38" s="613"/>
      <c r="AT38" s="613"/>
      <c r="AU38" s="613"/>
      <c r="AV38" s="613"/>
      <c r="AW38" s="613"/>
      <c r="AX38" s="613"/>
      <c r="AY38" s="614"/>
      <c r="AZ38" s="586">
        <v>3249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4131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645621</v>
      </c>
      <c r="CS38" s="587"/>
      <c r="CT38" s="587"/>
      <c r="CU38" s="587"/>
      <c r="CV38" s="587"/>
      <c r="CW38" s="587"/>
      <c r="CX38" s="587"/>
      <c r="CY38" s="588"/>
      <c r="CZ38" s="589">
        <v>8.8000000000000007</v>
      </c>
      <c r="DA38" s="607"/>
      <c r="DB38" s="607"/>
      <c r="DC38" s="608"/>
      <c r="DD38" s="592">
        <v>560579</v>
      </c>
      <c r="DE38" s="587"/>
      <c r="DF38" s="587"/>
      <c r="DG38" s="587"/>
      <c r="DH38" s="587"/>
      <c r="DI38" s="587"/>
      <c r="DJ38" s="587"/>
      <c r="DK38" s="588"/>
      <c r="DL38" s="592">
        <v>464696</v>
      </c>
      <c r="DM38" s="587"/>
      <c r="DN38" s="587"/>
      <c r="DO38" s="587"/>
      <c r="DP38" s="587"/>
      <c r="DQ38" s="587"/>
      <c r="DR38" s="587"/>
      <c r="DS38" s="587"/>
      <c r="DT38" s="587"/>
      <c r="DU38" s="587"/>
      <c r="DV38" s="588"/>
      <c r="DW38" s="609">
        <v>11.7</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262809</v>
      </c>
      <c r="CS39" s="605"/>
      <c r="CT39" s="605"/>
      <c r="CU39" s="605"/>
      <c r="CV39" s="605"/>
      <c r="CW39" s="605"/>
      <c r="CX39" s="605"/>
      <c r="CY39" s="606"/>
      <c r="CZ39" s="589">
        <v>3.6</v>
      </c>
      <c r="DA39" s="607"/>
      <c r="DB39" s="607"/>
      <c r="DC39" s="608"/>
      <c r="DD39" s="592">
        <v>260000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130569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480</v>
      </c>
      <c r="CS40" s="587"/>
      <c r="CT40" s="587"/>
      <c r="CU40" s="587"/>
      <c r="CV40" s="587"/>
      <c r="CW40" s="587"/>
      <c r="CX40" s="587"/>
      <c r="CY40" s="588"/>
      <c r="CZ40" s="589">
        <v>0</v>
      </c>
      <c r="DA40" s="607"/>
      <c r="DB40" s="607"/>
      <c r="DC40" s="608"/>
      <c r="DD40" s="592">
        <v>30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489439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2099448</v>
      </c>
      <c r="CS42" s="587"/>
      <c r="CT42" s="587"/>
      <c r="CU42" s="587"/>
      <c r="CV42" s="587"/>
      <c r="CW42" s="587"/>
      <c r="CX42" s="587"/>
      <c r="CY42" s="588"/>
      <c r="CZ42" s="589">
        <v>28.6</v>
      </c>
      <c r="DA42" s="590"/>
      <c r="DB42" s="590"/>
      <c r="DC42" s="591"/>
      <c r="DD42" s="592">
        <v>402646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28666</v>
      </c>
      <c r="CS43" s="605"/>
      <c r="CT43" s="605"/>
      <c r="CU43" s="605"/>
      <c r="CV43" s="605"/>
      <c r="CW43" s="605"/>
      <c r="CX43" s="605"/>
      <c r="CY43" s="606"/>
      <c r="CZ43" s="589">
        <v>0.4</v>
      </c>
      <c r="DA43" s="607"/>
      <c r="DB43" s="607"/>
      <c r="DC43" s="608"/>
      <c r="DD43" s="592">
        <v>28666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1437509</v>
      </c>
      <c r="CS44" s="587"/>
      <c r="CT44" s="587"/>
      <c r="CU44" s="587"/>
      <c r="CV44" s="587"/>
      <c r="CW44" s="587"/>
      <c r="CX44" s="587"/>
      <c r="CY44" s="588"/>
      <c r="CZ44" s="589">
        <v>19.600000000000001</v>
      </c>
      <c r="DA44" s="590"/>
      <c r="DB44" s="590"/>
      <c r="DC44" s="591"/>
      <c r="DD44" s="592">
        <v>326880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844755</v>
      </c>
      <c r="CS45" s="605"/>
      <c r="CT45" s="605"/>
      <c r="CU45" s="605"/>
      <c r="CV45" s="605"/>
      <c r="CW45" s="605"/>
      <c r="CX45" s="605"/>
      <c r="CY45" s="606"/>
      <c r="CZ45" s="589">
        <v>11.5</v>
      </c>
      <c r="DA45" s="607"/>
      <c r="DB45" s="607"/>
      <c r="DC45" s="608"/>
      <c r="DD45" s="592">
        <v>2369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552277</v>
      </c>
      <c r="CS46" s="587"/>
      <c r="CT46" s="587"/>
      <c r="CU46" s="587"/>
      <c r="CV46" s="587"/>
      <c r="CW46" s="587"/>
      <c r="CX46" s="587"/>
      <c r="CY46" s="588"/>
      <c r="CZ46" s="589">
        <v>7.5</v>
      </c>
      <c r="DA46" s="590"/>
      <c r="DB46" s="590"/>
      <c r="DC46" s="591"/>
      <c r="DD46" s="592">
        <v>311434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661939</v>
      </c>
      <c r="CS47" s="605"/>
      <c r="CT47" s="605"/>
      <c r="CU47" s="605"/>
      <c r="CV47" s="605"/>
      <c r="CW47" s="605"/>
      <c r="CX47" s="605"/>
      <c r="CY47" s="606"/>
      <c r="CZ47" s="589">
        <v>9</v>
      </c>
      <c r="DA47" s="607"/>
      <c r="DB47" s="607"/>
      <c r="DC47" s="608"/>
      <c r="DD47" s="592">
        <v>75766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7339895</v>
      </c>
      <c r="CS49" s="571"/>
      <c r="CT49" s="571"/>
      <c r="CU49" s="571"/>
      <c r="CV49" s="571"/>
      <c r="CW49" s="571"/>
      <c r="CX49" s="571"/>
      <c r="CY49" s="572"/>
      <c r="CZ49" s="573">
        <v>100</v>
      </c>
      <c r="DA49" s="574"/>
      <c r="DB49" s="574"/>
      <c r="DC49" s="575"/>
      <c r="DD49" s="576">
        <v>4744281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7615</v>
      </c>
      <c r="R7" s="1099"/>
      <c r="S7" s="1099"/>
      <c r="T7" s="1099"/>
      <c r="U7" s="1099"/>
      <c r="V7" s="1099">
        <v>7300</v>
      </c>
      <c r="W7" s="1099"/>
      <c r="X7" s="1099"/>
      <c r="Y7" s="1099"/>
      <c r="Z7" s="1099"/>
      <c r="AA7" s="1099">
        <v>316</v>
      </c>
      <c r="AB7" s="1099"/>
      <c r="AC7" s="1099"/>
      <c r="AD7" s="1099"/>
      <c r="AE7" s="1100"/>
      <c r="AF7" s="1101">
        <v>259</v>
      </c>
      <c r="AG7" s="1102"/>
      <c r="AH7" s="1102"/>
      <c r="AI7" s="1102"/>
      <c r="AJ7" s="1103"/>
      <c r="AK7" s="1085">
        <v>134</v>
      </c>
      <c r="AL7" s="1086"/>
      <c r="AM7" s="1086"/>
      <c r="AN7" s="1086"/>
      <c r="AO7" s="1086"/>
      <c r="AP7" s="1086">
        <v>6798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40</v>
      </c>
      <c r="R8" s="1038"/>
      <c r="S8" s="1038"/>
      <c r="T8" s="1038"/>
      <c r="U8" s="1038"/>
      <c r="V8" s="1038">
        <v>40</v>
      </c>
      <c r="W8" s="1038"/>
      <c r="X8" s="1038"/>
      <c r="Y8" s="1038"/>
      <c r="Z8" s="1038"/>
      <c r="AA8" s="1038">
        <v>0</v>
      </c>
      <c r="AB8" s="1038"/>
      <c r="AC8" s="1038"/>
      <c r="AD8" s="1038"/>
      <c r="AE8" s="1039"/>
      <c r="AF8" s="1013">
        <v>0</v>
      </c>
      <c r="AG8" s="1014"/>
      <c r="AH8" s="1014"/>
      <c r="AI8" s="1014"/>
      <c r="AJ8" s="1015"/>
      <c r="AK8" s="1080" t="s">
        <v>533</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7656</v>
      </c>
      <c r="R23" s="1063"/>
      <c r="S23" s="1063"/>
      <c r="T23" s="1063"/>
      <c r="U23" s="1063"/>
      <c r="V23" s="1063">
        <v>7340</v>
      </c>
      <c r="W23" s="1063"/>
      <c r="X23" s="1063"/>
      <c r="Y23" s="1063"/>
      <c r="Z23" s="1063"/>
      <c r="AA23" s="1063">
        <v>316</v>
      </c>
      <c r="AB23" s="1063"/>
      <c r="AC23" s="1063"/>
      <c r="AD23" s="1063"/>
      <c r="AE23" s="1064"/>
      <c r="AF23" s="1065">
        <v>259</v>
      </c>
      <c r="AG23" s="1063"/>
      <c r="AH23" s="1063"/>
      <c r="AI23" s="1063"/>
      <c r="AJ23" s="1066"/>
      <c r="AK23" s="1067"/>
      <c r="AL23" s="1068"/>
      <c r="AM23" s="1068"/>
      <c r="AN23" s="1068"/>
      <c r="AO23" s="1068"/>
      <c r="AP23" s="1063">
        <v>6798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1693</v>
      </c>
      <c r="R28" s="1048"/>
      <c r="S28" s="1048"/>
      <c r="T28" s="1048"/>
      <c r="U28" s="1048"/>
      <c r="V28" s="1048">
        <v>1630</v>
      </c>
      <c r="W28" s="1048"/>
      <c r="X28" s="1048"/>
      <c r="Y28" s="1048"/>
      <c r="Z28" s="1048"/>
      <c r="AA28" s="1048">
        <v>63</v>
      </c>
      <c r="AB28" s="1048"/>
      <c r="AC28" s="1048"/>
      <c r="AD28" s="1048"/>
      <c r="AE28" s="1049"/>
      <c r="AF28" s="1050">
        <v>63</v>
      </c>
      <c r="AG28" s="1048"/>
      <c r="AH28" s="1048"/>
      <c r="AI28" s="1048"/>
      <c r="AJ28" s="1051"/>
      <c r="AK28" s="1052">
        <v>166</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1852</v>
      </c>
      <c r="R29" s="1038"/>
      <c r="S29" s="1038"/>
      <c r="T29" s="1038"/>
      <c r="U29" s="1038"/>
      <c r="V29" s="1038">
        <v>1807</v>
      </c>
      <c r="W29" s="1038"/>
      <c r="X29" s="1038"/>
      <c r="Y29" s="1038"/>
      <c r="Z29" s="1038"/>
      <c r="AA29" s="1038">
        <v>46</v>
      </c>
      <c r="AB29" s="1038"/>
      <c r="AC29" s="1038"/>
      <c r="AD29" s="1038"/>
      <c r="AE29" s="1039"/>
      <c r="AF29" s="1013">
        <v>46</v>
      </c>
      <c r="AG29" s="1014"/>
      <c r="AH29" s="1014"/>
      <c r="AI29" s="1014"/>
      <c r="AJ29" s="1015"/>
      <c r="AK29" s="974">
        <v>312</v>
      </c>
      <c r="AL29" s="965"/>
      <c r="AM29" s="965"/>
      <c r="AN29" s="965"/>
      <c r="AO29" s="965"/>
      <c r="AP29" s="965" t="s">
        <v>533</v>
      </c>
      <c r="AQ29" s="965"/>
      <c r="AR29" s="965"/>
      <c r="AS29" s="965"/>
      <c r="AT29" s="965"/>
      <c r="AU29" s="965" t="s">
        <v>533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117</v>
      </c>
      <c r="R30" s="1038"/>
      <c r="S30" s="1038"/>
      <c r="T30" s="1038"/>
      <c r="U30" s="1038"/>
      <c r="V30" s="1038">
        <v>115</v>
      </c>
      <c r="W30" s="1038"/>
      <c r="X30" s="1038"/>
      <c r="Y30" s="1038"/>
      <c r="Z30" s="1038"/>
      <c r="AA30" s="1038">
        <v>1</v>
      </c>
      <c r="AB30" s="1038"/>
      <c r="AC30" s="1038"/>
      <c r="AD30" s="1038"/>
      <c r="AE30" s="1039"/>
      <c r="AF30" s="1013">
        <v>1</v>
      </c>
      <c r="AG30" s="1014"/>
      <c r="AH30" s="1014"/>
      <c r="AI30" s="1014"/>
      <c r="AJ30" s="1015"/>
      <c r="AK30" s="974">
        <v>40</v>
      </c>
      <c r="AL30" s="965"/>
      <c r="AM30" s="965"/>
      <c r="AN30" s="965"/>
      <c r="AO30" s="965"/>
      <c r="AP30" s="965" t="s">
        <v>533</v>
      </c>
      <c r="AQ30" s="965"/>
      <c r="AR30" s="965"/>
      <c r="AS30" s="965"/>
      <c r="AT30" s="965"/>
      <c r="AU30" s="965" t="s">
        <v>533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1781</v>
      </c>
      <c r="R31" s="1038"/>
      <c r="S31" s="1038"/>
      <c r="T31" s="1038"/>
      <c r="U31" s="1038"/>
      <c r="V31" s="1038">
        <v>1676</v>
      </c>
      <c r="W31" s="1038"/>
      <c r="X31" s="1038"/>
      <c r="Y31" s="1038"/>
      <c r="Z31" s="1038"/>
      <c r="AA31" s="1038">
        <v>105</v>
      </c>
      <c r="AB31" s="1038"/>
      <c r="AC31" s="1038"/>
      <c r="AD31" s="1038"/>
      <c r="AE31" s="1039"/>
      <c r="AF31" s="1013" t="s">
        <v>111</v>
      </c>
      <c r="AG31" s="1014"/>
      <c r="AH31" s="1014"/>
      <c r="AI31" s="1014"/>
      <c r="AJ31" s="1015"/>
      <c r="AK31" s="974">
        <v>660</v>
      </c>
      <c r="AL31" s="965"/>
      <c r="AM31" s="965"/>
      <c r="AN31" s="965"/>
      <c r="AO31" s="965"/>
      <c r="AP31" s="965">
        <v>3612</v>
      </c>
      <c r="AQ31" s="965"/>
      <c r="AR31" s="965"/>
      <c r="AS31" s="965"/>
      <c r="AT31" s="965"/>
      <c r="AU31" s="965">
        <v>2664</v>
      </c>
      <c r="AV31" s="965"/>
      <c r="AW31" s="965"/>
      <c r="AX31" s="965"/>
      <c r="AY31" s="965"/>
      <c r="AZ31" s="1036" t="s">
        <v>533</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46</v>
      </c>
      <c r="R32" s="1038"/>
      <c r="S32" s="1038"/>
      <c r="T32" s="1038"/>
      <c r="U32" s="1038"/>
      <c r="V32" s="1038">
        <v>40</v>
      </c>
      <c r="W32" s="1038"/>
      <c r="X32" s="1038"/>
      <c r="Y32" s="1038"/>
      <c r="Z32" s="1038"/>
      <c r="AA32" s="1038">
        <v>6</v>
      </c>
      <c r="AB32" s="1038"/>
      <c r="AC32" s="1038"/>
      <c r="AD32" s="1038"/>
      <c r="AE32" s="1039"/>
      <c r="AF32" s="1013">
        <v>4</v>
      </c>
      <c r="AG32" s="1014"/>
      <c r="AH32" s="1014"/>
      <c r="AI32" s="1014"/>
      <c r="AJ32" s="1015"/>
      <c r="AK32" s="974">
        <v>26</v>
      </c>
      <c r="AL32" s="965"/>
      <c r="AM32" s="965"/>
      <c r="AN32" s="965"/>
      <c r="AO32" s="965"/>
      <c r="AP32" s="965">
        <v>111</v>
      </c>
      <c r="AQ32" s="965"/>
      <c r="AR32" s="965"/>
      <c r="AS32" s="965"/>
      <c r="AT32" s="965"/>
      <c r="AU32" s="965">
        <v>53</v>
      </c>
      <c r="AV32" s="965"/>
      <c r="AW32" s="965"/>
      <c r="AX32" s="965"/>
      <c r="AY32" s="965"/>
      <c r="AZ32" s="1036" t="s">
        <v>533</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177</v>
      </c>
      <c r="R33" s="1038"/>
      <c r="S33" s="1038"/>
      <c r="T33" s="1038"/>
      <c r="U33" s="1038"/>
      <c r="V33" s="1038">
        <v>160</v>
      </c>
      <c r="W33" s="1038"/>
      <c r="X33" s="1038"/>
      <c r="Y33" s="1038"/>
      <c r="Z33" s="1038"/>
      <c r="AA33" s="1038">
        <v>17</v>
      </c>
      <c r="AB33" s="1038"/>
      <c r="AC33" s="1038"/>
      <c r="AD33" s="1038"/>
      <c r="AE33" s="1039"/>
      <c r="AF33" s="1013">
        <v>17</v>
      </c>
      <c r="AG33" s="1014"/>
      <c r="AH33" s="1014"/>
      <c r="AI33" s="1014"/>
      <c r="AJ33" s="1015"/>
      <c r="AK33" s="974">
        <v>70</v>
      </c>
      <c r="AL33" s="965"/>
      <c r="AM33" s="965"/>
      <c r="AN33" s="965"/>
      <c r="AO33" s="965"/>
      <c r="AP33" s="965">
        <v>2325</v>
      </c>
      <c r="AQ33" s="965"/>
      <c r="AR33" s="965"/>
      <c r="AS33" s="965"/>
      <c r="AT33" s="965"/>
      <c r="AU33" s="965">
        <v>2287</v>
      </c>
      <c r="AV33" s="965"/>
      <c r="AW33" s="965"/>
      <c r="AX33" s="965"/>
      <c r="AY33" s="965"/>
      <c r="AZ33" s="1036" t="s">
        <v>533</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131</v>
      </c>
      <c r="AG63" s="953"/>
      <c r="AH63" s="953"/>
      <c r="AI63" s="953"/>
      <c r="AJ63" s="1024"/>
      <c r="AK63" s="1025"/>
      <c r="AL63" s="957"/>
      <c r="AM63" s="957"/>
      <c r="AN63" s="957"/>
      <c r="AO63" s="957"/>
      <c r="AP63" s="953">
        <v>6047</v>
      </c>
      <c r="AQ63" s="953"/>
      <c r="AR63" s="953"/>
      <c r="AS63" s="953"/>
      <c r="AT63" s="953"/>
      <c r="AU63" s="953">
        <v>5004</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7461</v>
      </c>
      <c r="R68" s="976"/>
      <c r="S68" s="976"/>
      <c r="T68" s="976"/>
      <c r="U68" s="976"/>
      <c r="V68" s="976">
        <v>7269</v>
      </c>
      <c r="W68" s="976"/>
      <c r="X68" s="976"/>
      <c r="Y68" s="976"/>
      <c r="Z68" s="976"/>
      <c r="AA68" s="976">
        <v>192</v>
      </c>
      <c r="AB68" s="976"/>
      <c r="AC68" s="976"/>
      <c r="AD68" s="976"/>
      <c r="AE68" s="976"/>
      <c r="AF68" s="976">
        <v>187</v>
      </c>
      <c r="AG68" s="976"/>
      <c r="AH68" s="976"/>
      <c r="AI68" s="976"/>
      <c r="AJ68" s="976"/>
      <c r="AK68" s="976">
        <v>165</v>
      </c>
      <c r="AL68" s="976"/>
      <c r="AM68" s="976"/>
      <c r="AN68" s="976"/>
      <c r="AO68" s="976"/>
      <c r="AP68" s="976">
        <v>3550</v>
      </c>
      <c r="AQ68" s="976"/>
      <c r="AR68" s="976"/>
      <c r="AS68" s="976"/>
      <c r="AT68" s="976"/>
      <c r="AU68" s="976">
        <v>127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320</v>
      </c>
      <c r="R69" s="965"/>
      <c r="S69" s="965"/>
      <c r="T69" s="965"/>
      <c r="U69" s="965"/>
      <c r="V69" s="965">
        <v>300</v>
      </c>
      <c r="W69" s="965"/>
      <c r="X69" s="965"/>
      <c r="Y69" s="965"/>
      <c r="Z69" s="965"/>
      <c r="AA69" s="965">
        <v>20</v>
      </c>
      <c r="AB69" s="965"/>
      <c r="AC69" s="965"/>
      <c r="AD69" s="965"/>
      <c r="AE69" s="965"/>
      <c r="AF69" s="965">
        <v>20</v>
      </c>
      <c r="AG69" s="965"/>
      <c r="AH69" s="965"/>
      <c r="AI69" s="965"/>
      <c r="AJ69" s="965"/>
      <c r="AK69" s="965" t="s">
        <v>533</v>
      </c>
      <c r="AL69" s="965"/>
      <c r="AM69" s="965"/>
      <c r="AN69" s="965"/>
      <c r="AO69" s="965"/>
      <c r="AP69" s="965">
        <v>231</v>
      </c>
      <c r="AQ69" s="965"/>
      <c r="AR69" s="965"/>
      <c r="AS69" s="965"/>
      <c r="AT69" s="965"/>
      <c r="AU69" s="965">
        <v>81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7850</v>
      </c>
      <c r="R70" s="965"/>
      <c r="S70" s="965"/>
      <c r="T70" s="965"/>
      <c r="U70" s="965"/>
      <c r="V70" s="965">
        <v>7066</v>
      </c>
      <c r="W70" s="965"/>
      <c r="X70" s="965"/>
      <c r="Y70" s="965"/>
      <c r="Z70" s="965"/>
      <c r="AA70" s="965">
        <v>783</v>
      </c>
      <c r="AB70" s="965"/>
      <c r="AC70" s="965"/>
      <c r="AD70" s="965"/>
      <c r="AE70" s="965"/>
      <c r="AF70" s="965">
        <v>6584</v>
      </c>
      <c r="AG70" s="965"/>
      <c r="AH70" s="965"/>
      <c r="AI70" s="965"/>
      <c r="AJ70" s="965"/>
      <c r="AK70" s="965">
        <v>246</v>
      </c>
      <c r="AL70" s="965"/>
      <c r="AM70" s="965"/>
      <c r="AN70" s="965"/>
      <c r="AO70" s="965"/>
      <c r="AP70" s="965">
        <v>14800</v>
      </c>
      <c r="AQ70" s="965"/>
      <c r="AR70" s="965"/>
      <c r="AS70" s="965"/>
      <c r="AT70" s="965"/>
      <c r="AU70" s="965">
        <v>7</v>
      </c>
      <c r="AV70" s="965"/>
      <c r="AW70" s="965"/>
      <c r="AX70" s="965"/>
      <c r="AY70" s="965"/>
      <c r="AZ70" s="966" t="s">
        <v>545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19</v>
      </c>
      <c r="R71" s="965"/>
      <c r="S71" s="965"/>
      <c r="T71" s="965"/>
      <c r="U71" s="965"/>
      <c r="V71" s="965">
        <v>11</v>
      </c>
      <c r="W71" s="965"/>
      <c r="X71" s="965"/>
      <c r="Y71" s="965"/>
      <c r="Z71" s="965"/>
      <c r="AA71" s="965">
        <v>7</v>
      </c>
      <c r="AB71" s="965"/>
      <c r="AC71" s="965"/>
      <c r="AD71" s="965"/>
      <c r="AE71" s="965"/>
      <c r="AF71" s="965">
        <v>7</v>
      </c>
      <c r="AG71" s="965"/>
      <c r="AH71" s="965"/>
      <c r="AI71" s="965"/>
      <c r="AJ71" s="965"/>
      <c r="AK71" s="965" t="s">
        <v>533</v>
      </c>
      <c r="AL71" s="965"/>
      <c r="AM71" s="965"/>
      <c r="AN71" s="965"/>
      <c r="AO71" s="965"/>
      <c r="AP71" s="965">
        <v>5</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669</v>
      </c>
      <c r="R72" s="965"/>
      <c r="S72" s="965"/>
      <c r="T72" s="965"/>
      <c r="U72" s="965"/>
      <c r="V72" s="965">
        <v>631</v>
      </c>
      <c r="W72" s="965"/>
      <c r="X72" s="965"/>
      <c r="Y72" s="965"/>
      <c r="Z72" s="965"/>
      <c r="AA72" s="965">
        <v>38</v>
      </c>
      <c r="AB72" s="965"/>
      <c r="AC72" s="965"/>
      <c r="AD72" s="965"/>
      <c r="AE72" s="965"/>
      <c r="AF72" s="965">
        <v>38</v>
      </c>
      <c r="AG72" s="965"/>
      <c r="AH72" s="965"/>
      <c r="AI72" s="965"/>
      <c r="AJ72" s="965"/>
      <c r="AK72" s="965">
        <v>12</v>
      </c>
      <c r="AL72" s="965"/>
      <c r="AM72" s="965"/>
      <c r="AN72" s="965"/>
      <c r="AO72" s="965"/>
      <c r="AP72" s="965">
        <v>42</v>
      </c>
      <c r="AQ72" s="965"/>
      <c r="AR72" s="965"/>
      <c r="AS72" s="965"/>
      <c r="AT72" s="965"/>
      <c r="AU72" s="965">
        <v>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201</v>
      </c>
      <c r="R73" s="965"/>
      <c r="S73" s="965"/>
      <c r="T73" s="965"/>
      <c r="U73" s="965"/>
      <c r="V73" s="965">
        <v>195</v>
      </c>
      <c r="W73" s="965"/>
      <c r="X73" s="965"/>
      <c r="Y73" s="965"/>
      <c r="Z73" s="965"/>
      <c r="AA73" s="965">
        <v>6</v>
      </c>
      <c r="AB73" s="965"/>
      <c r="AC73" s="965"/>
      <c r="AD73" s="965"/>
      <c r="AE73" s="965"/>
      <c r="AF73" s="965">
        <v>6</v>
      </c>
      <c r="AG73" s="965"/>
      <c r="AH73" s="965"/>
      <c r="AI73" s="965"/>
      <c r="AJ73" s="965"/>
      <c r="AK73" s="965" t="s">
        <v>533</v>
      </c>
      <c r="AL73" s="965"/>
      <c r="AM73" s="965"/>
      <c r="AN73" s="965"/>
      <c r="AO73" s="965"/>
      <c r="AP73" s="965">
        <v>115</v>
      </c>
      <c r="AQ73" s="965"/>
      <c r="AR73" s="965"/>
      <c r="AS73" s="965"/>
      <c r="AT73" s="965"/>
      <c r="AU73" s="965">
        <v>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784</v>
      </c>
      <c r="R74" s="965"/>
      <c r="S74" s="965"/>
      <c r="T74" s="965"/>
      <c r="U74" s="965"/>
      <c r="V74" s="965">
        <v>766</v>
      </c>
      <c r="W74" s="965"/>
      <c r="X74" s="965"/>
      <c r="Y74" s="965"/>
      <c r="Z74" s="965"/>
      <c r="AA74" s="965">
        <v>18</v>
      </c>
      <c r="AB74" s="965"/>
      <c r="AC74" s="965"/>
      <c r="AD74" s="965"/>
      <c r="AE74" s="965"/>
      <c r="AF74" s="965">
        <v>18</v>
      </c>
      <c r="AG74" s="965"/>
      <c r="AH74" s="965"/>
      <c r="AI74" s="965"/>
      <c r="AJ74" s="965"/>
      <c r="AK74" s="965">
        <v>8</v>
      </c>
      <c r="AL74" s="965"/>
      <c r="AM74" s="965"/>
      <c r="AN74" s="965"/>
      <c r="AO74" s="965"/>
      <c r="AP74" s="965" t="s">
        <v>533</v>
      </c>
      <c r="AQ74" s="965"/>
      <c r="AR74" s="965"/>
      <c r="AS74" s="965"/>
      <c r="AT74" s="965"/>
      <c r="AU74" s="965" t="s">
        <v>533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483</v>
      </c>
      <c r="R75" s="973"/>
      <c r="S75" s="973"/>
      <c r="T75" s="973"/>
      <c r="U75" s="974"/>
      <c r="V75" s="975">
        <v>453</v>
      </c>
      <c r="W75" s="973"/>
      <c r="X75" s="973"/>
      <c r="Y75" s="973"/>
      <c r="Z75" s="974"/>
      <c r="AA75" s="975">
        <v>30</v>
      </c>
      <c r="AB75" s="973"/>
      <c r="AC75" s="973"/>
      <c r="AD75" s="973"/>
      <c r="AE75" s="974"/>
      <c r="AF75" s="975">
        <v>30</v>
      </c>
      <c r="AG75" s="973"/>
      <c r="AH75" s="973"/>
      <c r="AI75" s="973"/>
      <c r="AJ75" s="974"/>
      <c r="AK75" s="975">
        <v>11</v>
      </c>
      <c r="AL75" s="973"/>
      <c r="AM75" s="973"/>
      <c r="AN75" s="973"/>
      <c r="AO75" s="974"/>
      <c r="AP75" s="975" t="s">
        <v>533</v>
      </c>
      <c r="AQ75" s="973"/>
      <c r="AR75" s="973"/>
      <c r="AS75" s="973"/>
      <c r="AT75" s="974"/>
      <c r="AU75" s="975" t="s">
        <v>533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2">
        <v>154969</v>
      </c>
      <c r="R76" s="973"/>
      <c r="S76" s="973"/>
      <c r="T76" s="973"/>
      <c r="U76" s="974"/>
      <c r="V76" s="975">
        <v>149805</v>
      </c>
      <c r="W76" s="973"/>
      <c r="X76" s="973"/>
      <c r="Y76" s="973"/>
      <c r="Z76" s="974"/>
      <c r="AA76" s="975">
        <v>5164</v>
      </c>
      <c r="AB76" s="973"/>
      <c r="AC76" s="973"/>
      <c r="AD76" s="973"/>
      <c r="AE76" s="974"/>
      <c r="AF76" s="975">
        <v>5163</v>
      </c>
      <c r="AG76" s="973"/>
      <c r="AH76" s="973"/>
      <c r="AI76" s="973"/>
      <c r="AJ76" s="974"/>
      <c r="AK76" s="975">
        <v>2726</v>
      </c>
      <c r="AL76" s="973"/>
      <c r="AM76" s="973"/>
      <c r="AN76" s="973"/>
      <c r="AO76" s="974"/>
      <c r="AP76" s="975" t="s">
        <v>533</v>
      </c>
      <c r="AQ76" s="973"/>
      <c r="AR76" s="973"/>
      <c r="AS76" s="973"/>
      <c r="AT76" s="974"/>
      <c r="AU76" s="975" t="s">
        <v>533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13392</v>
      </c>
      <c r="R77" s="973"/>
      <c r="S77" s="973"/>
      <c r="T77" s="973"/>
      <c r="U77" s="974"/>
      <c r="V77" s="975">
        <v>13374</v>
      </c>
      <c r="W77" s="973"/>
      <c r="X77" s="973"/>
      <c r="Y77" s="973"/>
      <c r="Z77" s="974"/>
      <c r="AA77" s="975">
        <v>18</v>
      </c>
      <c r="AB77" s="973"/>
      <c r="AC77" s="973"/>
      <c r="AD77" s="973"/>
      <c r="AE77" s="974"/>
      <c r="AF77" s="975">
        <v>18</v>
      </c>
      <c r="AG77" s="973"/>
      <c r="AH77" s="973"/>
      <c r="AI77" s="973"/>
      <c r="AJ77" s="974"/>
      <c r="AK77" s="975">
        <v>520</v>
      </c>
      <c r="AL77" s="973"/>
      <c r="AM77" s="973"/>
      <c r="AN77" s="973"/>
      <c r="AO77" s="974"/>
      <c r="AP77" s="975" t="s">
        <v>533</v>
      </c>
      <c r="AQ77" s="973"/>
      <c r="AR77" s="973"/>
      <c r="AS77" s="973"/>
      <c r="AT77" s="974"/>
      <c r="AU77" s="975" t="s">
        <v>533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202</v>
      </c>
      <c r="R78" s="965"/>
      <c r="S78" s="965"/>
      <c r="T78" s="965"/>
      <c r="U78" s="965"/>
      <c r="V78" s="965">
        <v>193</v>
      </c>
      <c r="W78" s="965"/>
      <c r="X78" s="965"/>
      <c r="Y78" s="965"/>
      <c r="Z78" s="965"/>
      <c r="AA78" s="965">
        <v>9</v>
      </c>
      <c r="AB78" s="965"/>
      <c r="AC78" s="965"/>
      <c r="AD78" s="965"/>
      <c r="AE78" s="965"/>
      <c r="AF78" s="965">
        <v>9</v>
      </c>
      <c r="AG78" s="965"/>
      <c r="AH78" s="965"/>
      <c r="AI78" s="965"/>
      <c r="AJ78" s="965"/>
      <c r="AK78" s="965" t="s">
        <v>533</v>
      </c>
      <c r="AL78" s="965"/>
      <c r="AM78" s="965"/>
      <c r="AN78" s="965"/>
      <c r="AO78" s="965"/>
      <c r="AP78" s="965" t="s">
        <v>533</v>
      </c>
      <c r="AQ78" s="965"/>
      <c r="AR78" s="965"/>
      <c r="AS78" s="965"/>
      <c r="AT78" s="965"/>
      <c r="AU78" s="965" t="s">
        <v>533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12079</v>
      </c>
      <c r="AG88" s="953"/>
      <c r="AH88" s="953"/>
      <c r="AI88" s="953"/>
      <c r="AJ88" s="953"/>
      <c r="AK88" s="957"/>
      <c r="AL88" s="957"/>
      <c r="AM88" s="957"/>
      <c r="AN88" s="957"/>
      <c r="AO88" s="957"/>
      <c r="AP88" s="953">
        <v>18744</v>
      </c>
      <c r="AQ88" s="953"/>
      <c r="AR88" s="953"/>
      <c r="AS88" s="953"/>
      <c r="AT88" s="953"/>
      <c r="AU88" s="953">
        <v>261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749406</v>
      </c>
      <c r="AB110" s="871"/>
      <c r="AC110" s="871"/>
      <c r="AD110" s="871"/>
      <c r="AE110" s="872"/>
      <c r="AF110" s="873">
        <v>684045</v>
      </c>
      <c r="AG110" s="871"/>
      <c r="AH110" s="871"/>
      <c r="AI110" s="871"/>
      <c r="AJ110" s="872"/>
      <c r="AK110" s="873">
        <v>646467</v>
      </c>
      <c r="AL110" s="871"/>
      <c r="AM110" s="871"/>
      <c r="AN110" s="871"/>
      <c r="AO110" s="872"/>
      <c r="AP110" s="874">
        <v>18.899999999999999</v>
      </c>
      <c r="AQ110" s="875"/>
      <c r="AR110" s="875"/>
      <c r="AS110" s="875"/>
      <c r="AT110" s="876"/>
      <c r="AU110" s="918" t="s">
        <v>60</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6395077</v>
      </c>
      <c r="BR110" s="798"/>
      <c r="BS110" s="798"/>
      <c r="BT110" s="798"/>
      <c r="BU110" s="798"/>
      <c r="BV110" s="798">
        <v>6537210</v>
      </c>
      <c r="BW110" s="798"/>
      <c r="BX110" s="798"/>
      <c r="BY110" s="798"/>
      <c r="BZ110" s="798"/>
      <c r="CA110" s="798">
        <v>6798008</v>
      </c>
      <c r="CB110" s="798"/>
      <c r="CC110" s="798"/>
      <c r="CD110" s="798"/>
      <c r="CE110" s="798"/>
      <c r="CF110" s="859">
        <v>198.4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13412</v>
      </c>
      <c r="BR111" s="769"/>
      <c r="BS111" s="769"/>
      <c r="BT111" s="769"/>
      <c r="BU111" s="769"/>
      <c r="BV111" s="769">
        <v>3004</v>
      </c>
      <c r="BW111" s="769"/>
      <c r="BX111" s="769"/>
      <c r="BY111" s="769"/>
      <c r="BZ111" s="769"/>
      <c r="CA111" s="769" t="s">
        <v>111</v>
      </c>
      <c r="CB111" s="769"/>
      <c r="CC111" s="769"/>
      <c r="CD111" s="769"/>
      <c r="CE111" s="769"/>
      <c r="CF111" s="846" t="s">
        <v>111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5136512</v>
      </c>
      <c r="BR112" s="769"/>
      <c r="BS112" s="769"/>
      <c r="BT112" s="769"/>
      <c r="BU112" s="769"/>
      <c r="BV112" s="769">
        <v>4999736</v>
      </c>
      <c r="BW112" s="769"/>
      <c r="BX112" s="769"/>
      <c r="BY112" s="769"/>
      <c r="BZ112" s="769"/>
      <c r="CA112" s="769">
        <v>5004049</v>
      </c>
      <c r="CB112" s="769"/>
      <c r="CC112" s="769"/>
      <c r="CD112" s="769"/>
      <c r="CE112" s="769"/>
      <c r="CF112" s="846">
        <v>146.1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272160</v>
      </c>
      <c r="AB113" s="907"/>
      <c r="AC113" s="907"/>
      <c r="AD113" s="907"/>
      <c r="AE113" s="908"/>
      <c r="AF113" s="909">
        <v>332924</v>
      </c>
      <c r="AG113" s="907"/>
      <c r="AH113" s="907"/>
      <c r="AI113" s="907"/>
      <c r="AJ113" s="908"/>
      <c r="AK113" s="909">
        <v>331291</v>
      </c>
      <c r="AL113" s="907"/>
      <c r="AM113" s="907"/>
      <c r="AN113" s="907"/>
      <c r="AO113" s="908"/>
      <c r="AP113" s="910">
        <v>9.6999999999999993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336916</v>
      </c>
      <c r="BR113" s="769"/>
      <c r="BS113" s="769"/>
      <c r="BT113" s="769"/>
      <c r="BU113" s="769"/>
      <c r="BV113" s="769">
        <v>293235</v>
      </c>
      <c r="BW113" s="769"/>
      <c r="BX113" s="769"/>
      <c r="BY113" s="769"/>
      <c r="BZ113" s="769"/>
      <c r="CA113" s="769">
        <v>261479</v>
      </c>
      <c r="CB113" s="769"/>
      <c r="CC113" s="769"/>
      <c r="CD113" s="769"/>
      <c r="CE113" s="769"/>
      <c r="CF113" s="846">
        <v>7.6</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60660</v>
      </c>
      <c r="AB114" s="782"/>
      <c r="AC114" s="782"/>
      <c r="AD114" s="782"/>
      <c r="AE114" s="783"/>
      <c r="AF114" s="784">
        <v>51094</v>
      </c>
      <c r="AG114" s="782"/>
      <c r="AH114" s="782"/>
      <c r="AI114" s="782"/>
      <c r="AJ114" s="783"/>
      <c r="AK114" s="784">
        <v>40862</v>
      </c>
      <c r="AL114" s="782"/>
      <c r="AM114" s="782"/>
      <c r="AN114" s="782"/>
      <c r="AO114" s="783"/>
      <c r="AP114" s="752">
        <v>1.2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877070</v>
      </c>
      <c r="BR114" s="769"/>
      <c r="BS114" s="769"/>
      <c r="BT114" s="769"/>
      <c r="BU114" s="769"/>
      <c r="BV114" s="769">
        <v>810990</v>
      </c>
      <c r="BW114" s="769"/>
      <c r="BX114" s="769"/>
      <c r="BY114" s="769"/>
      <c r="BZ114" s="769"/>
      <c r="CA114" s="769">
        <v>732176</v>
      </c>
      <c r="CB114" s="769"/>
      <c r="CC114" s="769"/>
      <c r="CD114" s="769"/>
      <c r="CE114" s="769"/>
      <c r="CF114" s="846">
        <v>21.4</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20835</v>
      </c>
      <c r="AB115" s="907"/>
      <c r="AC115" s="907"/>
      <c r="AD115" s="907"/>
      <c r="AE115" s="908"/>
      <c r="AF115" s="909">
        <v>11110</v>
      </c>
      <c r="AG115" s="907"/>
      <c r="AH115" s="907"/>
      <c r="AI115" s="907"/>
      <c r="AJ115" s="908"/>
      <c r="AK115" s="909">
        <v>3316</v>
      </c>
      <c r="AL115" s="907"/>
      <c r="AM115" s="907"/>
      <c r="AN115" s="907"/>
      <c r="AO115" s="908"/>
      <c r="AP115" s="910">
        <v>0.1</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285</v>
      </c>
      <c r="AB116" s="782"/>
      <c r="AC116" s="782"/>
      <c r="AD116" s="782"/>
      <c r="AE116" s="783"/>
      <c r="AF116" s="784" t="s">
        <v>111</v>
      </c>
      <c r="AG116" s="782"/>
      <c r="AH116" s="782"/>
      <c r="AI116" s="782"/>
      <c r="AJ116" s="783"/>
      <c r="AK116" s="784">
        <v>184</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1103346</v>
      </c>
      <c r="AB117" s="893"/>
      <c r="AC117" s="893"/>
      <c r="AD117" s="893"/>
      <c r="AE117" s="894"/>
      <c r="AF117" s="896">
        <v>1079173</v>
      </c>
      <c r="AG117" s="893"/>
      <c r="AH117" s="893"/>
      <c r="AI117" s="893"/>
      <c r="AJ117" s="894"/>
      <c r="AK117" s="896">
        <v>1022120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12758987</v>
      </c>
      <c r="BR118" s="856"/>
      <c r="BS118" s="856"/>
      <c r="BT118" s="856"/>
      <c r="BU118" s="856"/>
      <c r="BV118" s="856">
        <v>12644175</v>
      </c>
      <c r="BW118" s="856"/>
      <c r="BX118" s="856"/>
      <c r="BY118" s="856"/>
      <c r="BZ118" s="856"/>
      <c r="CA118" s="856">
        <v>12795712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1288212</v>
      </c>
      <c r="BR119" s="798"/>
      <c r="BS119" s="798"/>
      <c r="BT119" s="798"/>
      <c r="BU119" s="798"/>
      <c r="BV119" s="798">
        <v>1361649</v>
      </c>
      <c r="BW119" s="798"/>
      <c r="BX119" s="798"/>
      <c r="BY119" s="798"/>
      <c r="BZ119" s="798"/>
      <c r="CA119" s="798">
        <v>1368298</v>
      </c>
      <c r="CB119" s="798"/>
      <c r="CC119" s="798"/>
      <c r="CD119" s="798"/>
      <c r="CE119" s="798"/>
      <c r="CF119" s="859">
        <v>39.9</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13412</v>
      </c>
      <c r="DH119" s="715"/>
      <c r="DI119" s="715"/>
      <c r="DJ119" s="715"/>
      <c r="DK119" s="716"/>
      <c r="DL119" s="717">
        <v>3004</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436</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2967740</v>
      </c>
      <c r="DH120" s="798"/>
      <c r="DI120" s="798"/>
      <c r="DJ120" s="798"/>
      <c r="DK120" s="798"/>
      <c r="DL120" s="798">
        <v>2766255</v>
      </c>
      <c r="DM120" s="798"/>
      <c r="DN120" s="798"/>
      <c r="DO120" s="798"/>
      <c r="DP120" s="798"/>
      <c r="DQ120" s="798">
        <v>2664317</v>
      </c>
      <c r="DR120" s="798"/>
      <c r="DS120" s="798"/>
      <c r="DT120" s="798"/>
      <c r="DU120" s="798"/>
      <c r="DV120" s="799">
        <v>77.8</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7066783</v>
      </c>
      <c r="BR121" s="856"/>
      <c r="BS121" s="856"/>
      <c r="BT121" s="856"/>
      <c r="BU121" s="856"/>
      <c r="BV121" s="856">
        <v>7094769</v>
      </c>
      <c r="BW121" s="856"/>
      <c r="BX121" s="856"/>
      <c r="BY121" s="856"/>
      <c r="BZ121" s="856"/>
      <c r="CA121" s="856">
        <v>7431905</v>
      </c>
      <c r="CB121" s="856"/>
      <c r="CC121" s="856"/>
      <c r="CD121" s="856"/>
      <c r="CE121" s="856"/>
      <c r="CF121" s="857">
        <v>216.9</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2096645</v>
      </c>
      <c r="DH121" s="769"/>
      <c r="DI121" s="769"/>
      <c r="DJ121" s="769"/>
      <c r="DK121" s="769"/>
      <c r="DL121" s="769">
        <v>2204248</v>
      </c>
      <c r="DM121" s="769"/>
      <c r="DN121" s="769"/>
      <c r="DO121" s="769"/>
      <c r="DP121" s="769"/>
      <c r="DQ121" s="769">
        <v>2286800</v>
      </c>
      <c r="DR121" s="769"/>
      <c r="DS121" s="769"/>
      <c r="DT121" s="769"/>
      <c r="DU121" s="769"/>
      <c r="DV121" s="821">
        <v>66.7</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8354995</v>
      </c>
      <c r="BR122" s="838"/>
      <c r="BS122" s="838"/>
      <c r="BT122" s="838"/>
      <c r="BU122" s="838"/>
      <c r="BV122" s="838">
        <v>8456418</v>
      </c>
      <c r="BW122" s="838"/>
      <c r="BX122" s="838"/>
      <c r="BY122" s="838"/>
      <c r="BZ122" s="838"/>
      <c r="CA122" s="838">
        <v>8800203</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72127</v>
      </c>
      <c r="DH122" s="769"/>
      <c r="DI122" s="769"/>
      <c r="DJ122" s="769"/>
      <c r="DK122" s="769"/>
      <c r="DL122" s="769">
        <v>29233</v>
      </c>
      <c r="DM122" s="769"/>
      <c r="DN122" s="769"/>
      <c r="DO122" s="769"/>
      <c r="DP122" s="769"/>
      <c r="DQ122" s="769">
        <v>52932</v>
      </c>
      <c r="DR122" s="769"/>
      <c r="DS122" s="769"/>
      <c r="DT122" s="769"/>
      <c r="DU122" s="769"/>
      <c r="DV122" s="821">
        <v>1.5</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130.80000000000001</v>
      </c>
      <c r="BR123" s="830"/>
      <c r="BS123" s="830"/>
      <c r="BT123" s="830"/>
      <c r="BU123" s="830"/>
      <c r="BV123" s="830">
        <v>123.2</v>
      </c>
      <c r="BW123" s="830"/>
      <c r="BX123" s="830"/>
      <c r="BY123" s="830"/>
      <c r="BZ123" s="830"/>
      <c r="CA123" s="830">
        <v>116.6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20444</v>
      </c>
      <c r="AB126" s="782"/>
      <c r="AC126" s="782"/>
      <c r="AD126" s="782"/>
      <c r="AE126" s="783"/>
      <c r="AF126" s="784">
        <v>10801</v>
      </c>
      <c r="AG126" s="782"/>
      <c r="AH126" s="782"/>
      <c r="AI126" s="782"/>
      <c r="AJ126" s="783"/>
      <c r="AK126" s="784">
        <v>3107</v>
      </c>
      <c r="AL126" s="782"/>
      <c r="AM126" s="782"/>
      <c r="AN126" s="782"/>
      <c r="AO126" s="783"/>
      <c r="AP126" s="752">
        <v>0.1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391</v>
      </c>
      <c r="AB127" s="782"/>
      <c r="AC127" s="782"/>
      <c r="AD127" s="782"/>
      <c r="AE127" s="783"/>
      <c r="AF127" s="784">
        <v>309</v>
      </c>
      <c r="AG127" s="782"/>
      <c r="AH127" s="782"/>
      <c r="AI127" s="782"/>
      <c r="AJ127" s="783"/>
      <c r="AK127" s="784">
        <v>209</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3915929</v>
      </c>
      <c r="AB129" s="782"/>
      <c r="AC129" s="782"/>
      <c r="AD129" s="782"/>
      <c r="AE129" s="783"/>
      <c r="AF129" s="784">
        <v>3942388</v>
      </c>
      <c r="AG129" s="782"/>
      <c r="AH129" s="782"/>
      <c r="AI129" s="782"/>
      <c r="AJ129" s="783"/>
      <c r="AK129" s="784">
        <v>3973255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551355</v>
      </c>
      <c r="AB130" s="782"/>
      <c r="AC130" s="782"/>
      <c r="AD130" s="782"/>
      <c r="AE130" s="783"/>
      <c r="AF130" s="784">
        <v>545752</v>
      </c>
      <c r="AG130" s="782"/>
      <c r="AH130" s="782"/>
      <c r="AI130" s="782"/>
      <c r="AJ130" s="783"/>
      <c r="AK130" s="784">
        <v>547102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116.6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3364574</v>
      </c>
      <c r="AB131" s="715"/>
      <c r="AC131" s="715"/>
      <c r="AD131" s="715"/>
      <c r="AE131" s="716"/>
      <c r="AF131" s="717">
        <v>3396636</v>
      </c>
      <c r="AG131" s="715"/>
      <c r="AH131" s="715"/>
      <c r="AI131" s="715"/>
      <c r="AJ131" s="716"/>
      <c r="AK131" s="717">
        <v>3426153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16.405969970000001</v>
      </c>
      <c r="AB132" s="738"/>
      <c r="AC132" s="738"/>
      <c r="AD132" s="738"/>
      <c r="AE132" s="739"/>
      <c r="AF132" s="740">
        <v>15.70439105</v>
      </c>
      <c r="AG132" s="738"/>
      <c r="AH132" s="738"/>
      <c r="AI132" s="738"/>
      <c r="AJ132" s="739"/>
      <c r="AK132" s="740">
        <v>13.86447132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18.5</v>
      </c>
      <c r="AB133" s="747"/>
      <c r="AC133" s="747"/>
      <c r="AD133" s="747"/>
      <c r="AE133" s="748"/>
      <c r="AF133" s="746">
        <v>16.8</v>
      </c>
      <c r="AG133" s="747"/>
      <c r="AH133" s="747"/>
      <c r="AI133" s="747"/>
      <c r="AJ133" s="748"/>
      <c r="AK133" s="746">
        <v>15.3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791381</v>
      </c>
      <c r="L9" s="264">
        <v>69359</v>
      </c>
      <c r="M9" s="265">
        <v>97117</v>
      </c>
      <c r="N9" s="266">
        <v>-28.6</v>
      </c>
    </row>
    <row r="10" spans="1:16">
      <c r="A10" s="248"/>
      <c r="B10" s="244"/>
      <c r="C10" s="244"/>
      <c r="D10" s="244"/>
      <c r="E10" s="244"/>
      <c r="F10" s="244"/>
      <c r="G10" s="1131" t="s">
        <v>472</v>
      </c>
      <c r="H10" s="1132"/>
      <c r="I10" s="1132"/>
      <c r="J10" s="1133"/>
      <c r="K10" s="267">
        <v>32140</v>
      </c>
      <c r="L10" s="268">
        <v>2817</v>
      </c>
      <c r="M10" s="269">
        <v>9839</v>
      </c>
      <c r="N10" s="270">
        <v>-71.400000000000006</v>
      </c>
    </row>
    <row r="11" spans="1:16" ht="13.5" customHeight="1">
      <c r="A11" s="248"/>
      <c r="B11" s="244"/>
      <c r="C11" s="244"/>
      <c r="D11" s="244"/>
      <c r="E11" s="244"/>
      <c r="F11" s="244"/>
      <c r="G11" s="1131" t="s">
        <v>473</v>
      </c>
      <c r="H11" s="1132"/>
      <c r="I11" s="1132"/>
      <c r="J11" s="1133"/>
      <c r="K11" s="267">
        <v>207158</v>
      </c>
      <c r="L11" s="268">
        <v>18156</v>
      </c>
      <c r="M11" s="269">
        <v>18048</v>
      </c>
      <c r="N11" s="270">
        <v>0.6</v>
      </c>
    </row>
    <row r="12" spans="1:16" ht="13.5" customHeight="1">
      <c r="A12" s="248"/>
      <c r="B12" s="244"/>
      <c r="C12" s="244"/>
      <c r="D12" s="244"/>
      <c r="E12" s="244"/>
      <c r="F12" s="244"/>
      <c r="G12" s="1131" t="s">
        <v>474</v>
      </c>
      <c r="H12" s="1132"/>
      <c r="I12" s="1132"/>
      <c r="J12" s="1133"/>
      <c r="K12" s="267">
        <v>27593</v>
      </c>
      <c r="L12" s="268">
        <v>2418</v>
      </c>
      <c r="M12" s="269">
        <v>2186</v>
      </c>
      <c r="N12" s="270">
        <v>10.6</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46254</v>
      </c>
      <c r="L14" s="268">
        <v>4054</v>
      </c>
      <c r="M14" s="269">
        <v>5044</v>
      </c>
      <c r="N14" s="270">
        <v>-19.600000000000001</v>
      </c>
    </row>
    <row r="15" spans="1:16" ht="13.5" customHeight="1">
      <c r="A15" s="248"/>
      <c r="B15" s="244"/>
      <c r="C15" s="244"/>
      <c r="D15" s="244"/>
      <c r="E15" s="244"/>
      <c r="F15" s="244"/>
      <c r="G15" s="1131" t="s">
        <v>478</v>
      </c>
      <c r="H15" s="1132"/>
      <c r="I15" s="1132"/>
      <c r="J15" s="1133"/>
      <c r="K15" s="267">
        <v>28666</v>
      </c>
      <c r="L15" s="268">
        <v>2512</v>
      </c>
      <c r="M15" s="269">
        <v>2764</v>
      </c>
      <c r="N15" s="270">
        <v>-9.1</v>
      </c>
    </row>
    <row r="16" spans="1:16">
      <c r="A16" s="248"/>
      <c r="B16" s="244"/>
      <c r="C16" s="244"/>
      <c r="D16" s="244"/>
      <c r="E16" s="244"/>
      <c r="F16" s="244"/>
      <c r="G16" s="1134" t="s">
        <v>479</v>
      </c>
      <c r="H16" s="1135"/>
      <c r="I16" s="1135"/>
      <c r="J16" s="1136"/>
      <c r="K16" s="268">
        <v>-97281</v>
      </c>
      <c r="L16" s="268">
        <v>-8526</v>
      </c>
      <c r="M16" s="269">
        <v>-12014</v>
      </c>
      <c r="N16" s="270">
        <v>-29</v>
      </c>
    </row>
    <row r="17" spans="1:16">
      <c r="A17" s="248"/>
      <c r="B17" s="244"/>
      <c r="C17" s="244"/>
      <c r="D17" s="244"/>
      <c r="E17" s="244"/>
      <c r="F17" s="244"/>
      <c r="G17" s="1134" t="s">
        <v>169</v>
      </c>
      <c r="H17" s="1135"/>
      <c r="I17" s="1135"/>
      <c r="J17" s="1136"/>
      <c r="K17" s="268">
        <v>1035911</v>
      </c>
      <c r="L17" s="268">
        <v>90790</v>
      </c>
      <c r="M17" s="269">
        <v>122985</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8.33</v>
      </c>
      <c r="L21" s="281">
        <v>11.27</v>
      </c>
      <c r="M21" s="282">
        <v>-2.94</v>
      </c>
      <c r="N21" s="249"/>
      <c r="O21" s="283"/>
      <c r="P21" s="279"/>
    </row>
    <row r="22" spans="1:16" s="284" customFormat="1">
      <c r="A22" s="279"/>
      <c r="B22" s="249"/>
      <c r="C22" s="249"/>
      <c r="D22" s="249"/>
      <c r="E22" s="249"/>
      <c r="F22" s="249"/>
      <c r="G22" s="1128" t="s">
        <v>485</v>
      </c>
      <c r="H22" s="1129"/>
      <c r="I22" s="1129"/>
      <c r="J22" s="1130"/>
      <c r="K22" s="285">
        <v>92.9</v>
      </c>
      <c r="L22" s="286">
        <v>94.8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646467</v>
      </c>
      <c r="L32" s="294">
        <v>56658</v>
      </c>
      <c r="M32" s="295">
        <v>91831</v>
      </c>
      <c r="N32" s="296">
        <v>-38.299999999999997</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t="s">
        <v>476</v>
      </c>
      <c r="N34" s="296" t="s">
        <v>476</v>
      </c>
    </row>
    <row r="35" spans="1:16" ht="27" customHeight="1">
      <c r="A35" s="248"/>
      <c r="B35" s="244"/>
      <c r="C35" s="244"/>
      <c r="D35" s="244"/>
      <c r="E35" s="244"/>
      <c r="F35" s="244"/>
      <c r="G35" s="1119" t="s">
        <v>492</v>
      </c>
      <c r="H35" s="1120"/>
      <c r="I35" s="1120"/>
      <c r="J35" s="1121"/>
      <c r="K35" s="294">
        <v>331291</v>
      </c>
      <c r="L35" s="294">
        <v>29035</v>
      </c>
      <c r="M35" s="295">
        <v>23665</v>
      </c>
      <c r="N35" s="296">
        <v>22.7</v>
      </c>
    </row>
    <row r="36" spans="1:16" ht="27" customHeight="1">
      <c r="A36" s="248"/>
      <c r="B36" s="244"/>
      <c r="C36" s="244"/>
      <c r="D36" s="244"/>
      <c r="E36" s="244"/>
      <c r="F36" s="244"/>
      <c r="G36" s="1119" t="s">
        <v>493</v>
      </c>
      <c r="H36" s="1120"/>
      <c r="I36" s="1120"/>
      <c r="J36" s="1121"/>
      <c r="K36" s="294">
        <v>40862</v>
      </c>
      <c r="L36" s="294">
        <v>3581</v>
      </c>
      <c r="M36" s="295">
        <v>4185</v>
      </c>
      <c r="N36" s="296">
        <v>-14.4</v>
      </c>
    </row>
    <row r="37" spans="1:16" ht="13.5" customHeight="1">
      <c r="A37" s="248"/>
      <c r="B37" s="244"/>
      <c r="C37" s="244"/>
      <c r="D37" s="244"/>
      <c r="E37" s="244"/>
      <c r="F37" s="244"/>
      <c r="G37" s="1119" t="s">
        <v>494</v>
      </c>
      <c r="H37" s="1120"/>
      <c r="I37" s="1120"/>
      <c r="J37" s="1121"/>
      <c r="K37" s="294">
        <v>3316</v>
      </c>
      <c r="L37" s="294">
        <v>291</v>
      </c>
      <c r="M37" s="295">
        <v>1887</v>
      </c>
      <c r="N37" s="296">
        <v>-84.6</v>
      </c>
    </row>
    <row r="38" spans="1:16" ht="27" customHeight="1">
      <c r="A38" s="248"/>
      <c r="B38" s="244"/>
      <c r="C38" s="244"/>
      <c r="D38" s="244"/>
      <c r="E38" s="244"/>
      <c r="F38" s="244"/>
      <c r="G38" s="1122" t="s">
        <v>495</v>
      </c>
      <c r="H38" s="1123"/>
      <c r="I38" s="1123"/>
      <c r="J38" s="1124"/>
      <c r="K38" s="297">
        <v>184</v>
      </c>
      <c r="L38" s="297">
        <v>16</v>
      </c>
      <c r="M38" s="298">
        <v>24</v>
      </c>
      <c r="N38" s="299">
        <v>-33.299999999999997</v>
      </c>
      <c r="O38" s="293"/>
    </row>
    <row r="39" spans="1:16">
      <c r="A39" s="248"/>
      <c r="B39" s="244"/>
      <c r="C39" s="244"/>
      <c r="D39" s="244"/>
      <c r="E39" s="244"/>
      <c r="F39" s="244"/>
      <c r="G39" s="1122" t="s">
        <v>496</v>
      </c>
      <c r="H39" s="1123"/>
      <c r="I39" s="1123"/>
      <c r="J39" s="1124"/>
      <c r="K39" s="300" t="s">
        <v>476</v>
      </c>
      <c r="L39" s="300" t="s">
        <v>476</v>
      </c>
      <c r="M39" s="301">
        <v>-3963</v>
      </c>
      <c r="N39" s="302" t="s">
        <v>476</v>
      </c>
      <c r="O39" s="293"/>
    </row>
    <row r="40" spans="1:16" ht="27" customHeight="1">
      <c r="A40" s="248"/>
      <c r="B40" s="244"/>
      <c r="C40" s="244"/>
      <c r="D40" s="244"/>
      <c r="E40" s="244"/>
      <c r="F40" s="244"/>
      <c r="G40" s="1119" t="s">
        <v>497</v>
      </c>
      <c r="H40" s="1120"/>
      <c r="I40" s="1120"/>
      <c r="J40" s="1121"/>
      <c r="K40" s="300">
        <v>-547102</v>
      </c>
      <c r="L40" s="300">
        <v>-47949</v>
      </c>
      <c r="M40" s="301">
        <v>-77210</v>
      </c>
      <c r="N40" s="302">
        <v>-37.9</v>
      </c>
      <c r="O40" s="293"/>
    </row>
    <row r="41" spans="1:16">
      <c r="A41" s="248"/>
      <c r="B41" s="244"/>
      <c r="C41" s="244"/>
      <c r="D41" s="244"/>
      <c r="E41" s="244"/>
      <c r="F41" s="244"/>
      <c r="G41" s="1125" t="s">
        <v>279</v>
      </c>
      <c r="H41" s="1126"/>
      <c r="I41" s="1126"/>
      <c r="J41" s="1127"/>
      <c r="K41" s="294">
        <v>475018</v>
      </c>
      <c r="L41" s="300">
        <v>41632</v>
      </c>
      <c r="M41" s="301">
        <v>40420</v>
      </c>
      <c r="N41" s="302">
        <v>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718469</v>
      </c>
      <c r="J51" s="320">
        <v>59329</v>
      </c>
      <c r="K51" s="321">
        <v>127.1</v>
      </c>
      <c r="L51" s="322">
        <v>127151</v>
      </c>
      <c r="M51" s="323">
        <v>51.8</v>
      </c>
      <c r="N51" s="324">
        <v>75.3</v>
      </c>
    </row>
    <row r="52" spans="1:14">
      <c r="A52" s="248"/>
      <c r="B52" s="244"/>
      <c r="C52" s="244"/>
      <c r="D52" s="244"/>
      <c r="E52" s="244"/>
      <c r="F52" s="244"/>
      <c r="G52" s="325"/>
      <c r="H52" s="326" t="s">
        <v>508</v>
      </c>
      <c r="I52" s="327">
        <v>629610</v>
      </c>
      <c r="J52" s="328">
        <v>51991</v>
      </c>
      <c r="K52" s="329">
        <v>128.80000000000001</v>
      </c>
      <c r="L52" s="330">
        <v>72559</v>
      </c>
      <c r="M52" s="331">
        <v>74.900000000000006</v>
      </c>
      <c r="N52" s="332">
        <v>53.9</v>
      </c>
    </row>
    <row r="53" spans="1:14">
      <c r="A53" s="248"/>
      <c r="B53" s="244"/>
      <c r="C53" s="244"/>
      <c r="D53" s="244"/>
      <c r="E53" s="244"/>
      <c r="F53" s="244"/>
      <c r="G53" s="310" t="s">
        <v>509</v>
      </c>
      <c r="H53" s="311"/>
      <c r="I53" s="319">
        <v>600807</v>
      </c>
      <c r="J53" s="320">
        <v>50463</v>
      </c>
      <c r="K53" s="321">
        <v>-14.9</v>
      </c>
      <c r="L53" s="322">
        <v>147869</v>
      </c>
      <c r="M53" s="323">
        <v>16.3</v>
      </c>
      <c r="N53" s="324">
        <v>-31.2</v>
      </c>
    </row>
    <row r="54" spans="1:14">
      <c r="A54" s="248"/>
      <c r="B54" s="244"/>
      <c r="C54" s="244"/>
      <c r="D54" s="244"/>
      <c r="E54" s="244"/>
      <c r="F54" s="244"/>
      <c r="G54" s="325"/>
      <c r="H54" s="326" t="s">
        <v>508</v>
      </c>
      <c r="I54" s="327">
        <v>454798</v>
      </c>
      <c r="J54" s="328">
        <v>38199</v>
      </c>
      <c r="K54" s="329">
        <v>-26.5</v>
      </c>
      <c r="L54" s="330">
        <v>63271</v>
      </c>
      <c r="M54" s="331">
        <v>-12.8</v>
      </c>
      <c r="N54" s="332">
        <v>-13.7</v>
      </c>
    </row>
    <row r="55" spans="1:14">
      <c r="A55" s="248"/>
      <c r="B55" s="244"/>
      <c r="C55" s="244"/>
      <c r="D55" s="244"/>
      <c r="E55" s="244"/>
      <c r="F55" s="244"/>
      <c r="G55" s="310" t="s">
        <v>510</v>
      </c>
      <c r="H55" s="311"/>
      <c r="I55" s="319">
        <v>1590653</v>
      </c>
      <c r="J55" s="320">
        <v>136186</v>
      </c>
      <c r="K55" s="321">
        <v>169.9</v>
      </c>
      <c r="L55" s="322">
        <v>117242</v>
      </c>
      <c r="M55" s="323">
        <v>-20.7</v>
      </c>
      <c r="N55" s="324">
        <v>190.6</v>
      </c>
    </row>
    <row r="56" spans="1:14">
      <c r="A56" s="248"/>
      <c r="B56" s="244"/>
      <c r="C56" s="244"/>
      <c r="D56" s="244"/>
      <c r="E56" s="244"/>
      <c r="F56" s="244"/>
      <c r="G56" s="325"/>
      <c r="H56" s="326" t="s">
        <v>508</v>
      </c>
      <c r="I56" s="327">
        <v>896315</v>
      </c>
      <c r="J56" s="328">
        <v>76739</v>
      </c>
      <c r="K56" s="329">
        <v>100.9</v>
      </c>
      <c r="L56" s="330">
        <v>59388</v>
      </c>
      <c r="M56" s="331">
        <v>-6.1</v>
      </c>
      <c r="N56" s="332">
        <v>107</v>
      </c>
    </row>
    <row r="57" spans="1:14">
      <c r="A57" s="248"/>
      <c r="B57" s="244"/>
      <c r="C57" s="244"/>
      <c r="D57" s="244"/>
      <c r="E57" s="244"/>
      <c r="F57" s="244"/>
      <c r="G57" s="310" t="s">
        <v>511</v>
      </c>
      <c r="H57" s="311"/>
      <c r="I57" s="319">
        <v>847792</v>
      </c>
      <c r="J57" s="320">
        <v>73619</v>
      </c>
      <c r="K57" s="321">
        <v>-45.9</v>
      </c>
      <c r="L57" s="322">
        <v>114097</v>
      </c>
      <c r="M57" s="323">
        <v>-2.7</v>
      </c>
      <c r="N57" s="324">
        <v>-43.2</v>
      </c>
    </row>
    <row r="58" spans="1:14">
      <c r="A58" s="248"/>
      <c r="B58" s="244"/>
      <c r="C58" s="244"/>
      <c r="D58" s="244"/>
      <c r="E58" s="244"/>
      <c r="F58" s="244"/>
      <c r="G58" s="325"/>
      <c r="H58" s="326" t="s">
        <v>508</v>
      </c>
      <c r="I58" s="327">
        <v>365298</v>
      </c>
      <c r="J58" s="328">
        <v>31721</v>
      </c>
      <c r="K58" s="329">
        <v>-58.7</v>
      </c>
      <c r="L58" s="330">
        <v>61630</v>
      </c>
      <c r="M58" s="331">
        <v>3.8</v>
      </c>
      <c r="N58" s="332">
        <v>-62.5</v>
      </c>
    </row>
    <row r="59" spans="1:14">
      <c r="A59" s="248"/>
      <c r="B59" s="244"/>
      <c r="C59" s="244"/>
      <c r="D59" s="244"/>
      <c r="E59" s="244"/>
      <c r="F59" s="244"/>
      <c r="G59" s="310" t="s">
        <v>512</v>
      </c>
      <c r="H59" s="311"/>
      <c r="I59" s="319">
        <v>1437509</v>
      </c>
      <c r="J59" s="320">
        <v>125987</v>
      </c>
      <c r="K59" s="321">
        <v>71.099999999999994</v>
      </c>
      <c r="L59" s="322">
        <v>136577</v>
      </c>
      <c r="M59" s="323">
        <v>19.7</v>
      </c>
      <c r="N59" s="324">
        <v>51.4</v>
      </c>
    </row>
    <row r="60" spans="1:14">
      <c r="A60" s="248"/>
      <c r="B60" s="244"/>
      <c r="C60" s="244"/>
      <c r="D60" s="244"/>
      <c r="E60" s="244"/>
      <c r="F60" s="244"/>
      <c r="G60" s="325"/>
      <c r="H60" s="326" t="s">
        <v>508</v>
      </c>
      <c r="I60" s="333">
        <v>552277</v>
      </c>
      <c r="J60" s="328">
        <v>48403</v>
      </c>
      <c r="K60" s="329">
        <v>52.6</v>
      </c>
      <c r="L60" s="330">
        <v>59645</v>
      </c>
      <c r="M60" s="331">
        <v>-3.2</v>
      </c>
      <c r="N60" s="332">
        <v>55.8</v>
      </c>
    </row>
    <row r="61" spans="1:14">
      <c r="A61" s="248"/>
      <c r="B61" s="244"/>
      <c r="C61" s="244"/>
      <c r="D61" s="244"/>
      <c r="E61" s="244"/>
      <c r="F61" s="244"/>
      <c r="G61" s="310" t="s">
        <v>513</v>
      </c>
      <c r="H61" s="334"/>
      <c r="I61" s="335">
        <v>1039046</v>
      </c>
      <c r="J61" s="336">
        <v>89117</v>
      </c>
      <c r="K61" s="337">
        <v>61.5</v>
      </c>
      <c r="L61" s="338">
        <v>128587</v>
      </c>
      <c r="M61" s="339">
        <v>12.9</v>
      </c>
      <c r="N61" s="324">
        <v>48.6</v>
      </c>
    </row>
    <row r="62" spans="1:14">
      <c r="A62" s="248"/>
      <c r="B62" s="244"/>
      <c r="C62" s="244"/>
      <c r="D62" s="244"/>
      <c r="E62" s="244"/>
      <c r="F62" s="244"/>
      <c r="G62" s="325"/>
      <c r="H62" s="326" t="s">
        <v>508</v>
      </c>
      <c r="I62" s="327">
        <v>579660</v>
      </c>
      <c r="J62" s="328">
        <v>49411</v>
      </c>
      <c r="K62" s="329">
        <v>39.4</v>
      </c>
      <c r="L62" s="330">
        <v>63299</v>
      </c>
      <c r="M62" s="331">
        <v>11.3</v>
      </c>
      <c r="N62" s="332">
        <v>28.1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4.05</v>
      </c>
      <c r="G47" s="12">
        <v>3.86</v>
      </c>
      <c r="H47" s="12">
        <v>3.99</v>
      </c>
      <c r="I47" s="12">
        <v>3.96</v>
      </c>
      <c r="J47" s="13">
        <v>7.18</v>
      </c>
    </row>
    <row r="48" spans="2:10" ht="57.75" customHeight="1">
      <c r="B48" s="14"/>
      <c r="C48" s="1139" t="s">
        <v>4</v>
      </c>
      <c r="D48" s="1139"/>
      <c r="E48" s="1140"/>
      <c r="F48" s="15">
        <v>7.45</v>
      </c>
      <c r="G48" s="16">
        <v>8.57</v>
      </c>
      <c r="H48" s="16">
        <v>8.44</v>
      </c>
      <c r="I48" s="16">
        <v>6.51</v>
      </c>
      <c r="J48" s="17">
        <v>6.53</v>
      </c>
    </row>
    <row r="49" spans="2:10" ht="57.75" customHeight="1" thickBot="1">
      <c r="B49" s="18"/>
      <c r="C49" s="1141" t="s">
        <v>5</v>
      </c>
      <c r="D49" s="1141"/>
      <c r="E49" s="1142"/>
      <c r="F49" s="19">
        <v>1.07</v>
      </c>
      <c r="G49" s="20">
        <v>4.01</v>
      </c>
      <c r="H49" s="20" t="s">
        <v>520</v>
      </c>
      <c r="I49" s="20" t="s">
        <v>521</v>
      </c>
      <c r="J49" s="21">
        <v>7.0000000000000007E-2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7.45</v>
      </c>
      <c r="G34" s="33">
        <v>8.57</v>
      </c>
      <c r="H34" s="33">
        <v>8.44</v>
      </c>
      <c r="I34" s="33">
        <v>6.51</v>
      </c>
      <c r="J34" s="34">
        <v>6.52</v>
      </c>
      <c r="K34" s="22"/>
      <c r="L34" s="22"/>
      <c r="M34" s="22"/>
      <c r="N34" s="22"/>
      <c r="O34" s="22"/>
      <c r="P34" s="22"/>
    </row>
    <row r="35" spans="1:16" ht="39" customHeight="1">
      <c r="A35" s="22"/>
      <c r="B35" s="35"/>
      <c r="C35" s="1143" t="s">
        <v>523</v>
      </c>
      <c r="D35" s="1144"/>
      <c r="E35" s="1145"/>
      <c r="F35" s="36">
        <v>2.21</v>
      </c>
      <c r="G35" s="37">
        <v>2.4</v>
      </c>
      <c r="H35" s="37">
        <v>1.71</v>
      </c>
      <c r="I35" s="37">
        <v>2.02</v>
      </c>
      <c r="J35" s="38">
        <v>1.59</v>
      </c>
      <c r="K35" s="22"/>
      <c r="L35" s="22"/>
      <c r="M35" s="22"/>
      <c r="N35" s="22"/>
      <c r="O35" s="22"/>
      <c r="P35" s="22"/>
    </row>
    <row r="36" spans="1:16" ht="39" customHeight="1">
      <c r="A36" s="22"/>
      <c r="B36" s="35"/>
      <c r="C36" s="1143" t="s">
        <v>524</v>
      </c>
      <c r="D36" s="1144"/>
      <c r="E36" s="1145"/>
      <c r="F36" s="36">
        <v>0.81</v>
      </c>
      <c r="G36" s="37">
        <v>0.7</v>
      </c>
      <c r="H36" s="37">
        <v>0.47</v>
      </c>
      <c r="I36" s="37">
        <v>1.03</v>
      </c>
      <c r="J36" s="38">
        <v>1.1499999999999999</v>
      </c>
      <c r="K36" s="22"/>
      <c r="L36" s="22"/>
      <c r="M36" s="22"/>
      <c r="N36" s="22"/>
      <c r="O36" s="22"/>
      <c r="P36" s="22"/>
    </row>
    <row r="37" spans="1:16" ht="39" customHeight="1">
      <c r="A37" s="22"/>
      <c r="B37" s="35"/>
      <c r="C37" s="1143" t="s">
        <v>525</v>
      </c>
      <c r="D37" s="1144"/>
      <c r="E37" s="1145"/>
      <c r="F37" s="36">
        <v>0.26</v>
      </c>
      <c r="G37" s="37">
        <v>0.25</v>
      </c>
      <c r="H37" s="37">
        <v>0.28999999999999998</v>
      </c>
      <c r="I37" s="37">
        <v>0.32</v>
      </c>
      <c r="J37" s="38">
        <v>0.42</v>
      </c>
      <c r="K37" s="22"/>
      <c r="L37" s="22"/>
      <c r="M37" s="22"/>
      <c r="N37" s="22"/>
      <c r="O37" s="22"/>
      <c r="P37" s="22"/>
    </row>
    <row r="38" spans="1:16" ht="39" customHeight="1">
      <c r="A38" s="22"/>
      <c r="B38" s="35"/>
      <c r="C38" s="1143" t="s">
        <v>526</v>
      </c>
      <c r="D38" s="1144"/>
      <c r="E38" s="1145"/>
      <c r="F38" s="36">
        <v>0.28999999999999998</v>
      </c>
      <c r="G38" s="37">
        <v>0.18</v>
      </c>
      <c r="H38" s="37">
        <v>0.03</v>
      </c>
      <c r="I38" s="37">
        <v>0.03</v>
      </c>
      <c r="J38" s="38">
        <v>0.11</v>
      </c>
      <c r="K38" s="22"/>
      <c r="L38" s="22"/>
      <c r="M38" s="22"/>
      <c r="N38" s="22"/>
      <c r="O38" s="22"/>
      <c r="P38" s="22"/>
    </row>
    <row r="39" spans="1:16" ht="39" customHeight="1">
      <c r="A39" s="22"/>
      <c r="B39" s="35"/>
      <c r="C39" s="1143" t="s">
        <v>527</v>
      </c>
      <c r="D39" s="1144"/>
      <c r="E39" s="1145"/>
      <c r="F39" s="36">
        <v>0.03</v>
      </c>
      <c r="G39" s="37">
        <v>0.01</v>
      </c>
      <c r="H39" s="37">
        <v>0.03</v>
      </c>
      <c r="I39" s="37">
        <v>0.04</v>
      </c>
      <c r="J39" s="38">
        <v>0.04</v>
      </c>
      <c r="K39" s="22"/>
      <c r="L39" s="22"/>
      <c r="M39" s="22"/>
      <c r="N39" s="22"/>
      <c r="O39" s="22"/>
      <c r="P39" s="22"/>
    </row>
    <row r="40" spans="1:16" ht="39" customHeight="1">
      <c r="A40" s="22"/>
      <c r="B40" s="35"/>
      <c r="C40" s="1143" t="s">
        <v>528</v>
      </c>
      <c r="D40" s="1144"/>
      <c r="E40" s="1145"/>
      <c r="F40" s="36">
        <v>0</v>
      </c>
      <c r="G40" s="37">
        <v>0</v>
      </c>
      <c r="H40" s="37">
        <v>0</v>
      </c>
      <c r="I40" s="37">
        <v>0.01</v>
      </c>
      <c r="J40" s="38">
        <v>0</v>
      </c>
      <c r="K40" s="22"/>
      <c r="L40" s="22"/>
      <c r="M40" s="22"/>
      <c r="N40" s="22"/>
      <c r="O40" s="22"/>
      <c r="P40" s="22"/>
    </row>
    <row r="41" spans="1:16" ht="39" customHeight="1">
      <c r="A41" s="22"/>
      <c r="B41" s="35"/>
      <c r="C41" s="1143" t="s">
        <v>529</v>
      </c>
      <c r="D41" s="1144"/>
      <c r="E41" s="1145"/>
      <c r="F41" s="36" t="s">
        <v>530</v>
      </c>
      <c r="G41" s="37">
        <v>0</v>
      </c>
      <c r="H41" s="37">
        <v>0</v>
      </c>
      <c r="I41" s="37">
        <v>0</v>
      </c>
      <c r="J41" s="38">
        <v>0</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0.17</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879</v>
      </c>
      <c r="L45" s="60">
        <v>868</v>
      </c>
      <c r="M45" s="60">
        <v>749</v>
      </c>
      <c r="N45" s="60">
        <v>684</v>
      </c>
      <c r="O45" s="61">
        <v>646</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270</v>
      </c>
      <c r="L48" s="64">
        <v>264</v>
      </c>
      <c r="M48" s="64">
        <v>272</v>
      </c>
      <c r="N48" s="64">
        <v>333</v>
      </c>
      <c r="O48" s="65">
        <v>331</v>
      </c>
      <c r="P48" s="48"/>
      <c r="Q48" s="48"/>
      <c r="R48" s="48"/>
      <c r="S48" s="48"/>
      <c r="T48" s="48"/>
      <c r="U48" s="48"/>
    </row>
    <row r="49" spans="1:21" ht="30.75" customHeight="1">
      <c r="A49" s="48"/>
      <c r="B49" s="1161"/>
      <c r="C49" s="1162"/>
      <c r="D49" s="62"/>
      <c r="E49" s="1153" t="s">
        <v>15</v>
      </c>
      <c r="F49" s="1153"/>
      <c r="G49" s="1153"/>
      <c r="H49" s="1153"/>
      <c r="I49" s="1153"/>
      <c r="J49" s="1154"/>
      <c r="K49" s="63">
        <v>86</v>
      </c>
      <c r="L49" s="64">
        <v>55</v>
      </c>
      <c r="M49" s="64">
        <v>61</v>
      </c>
      <c r="N49" s="64">
        <v>51</v>
      </c>
      <c r="O49" s="65">
        <v>41</v>
      </c>
      <c r="P49" s="48"/>
      <c r="Q49" s="48"/>
      <c r="R49" s="48"/>
      <c r="S49" s="48"/>
      <c r="T49" s="48"/>
      <c r="U49" s="48"/>
    </row>
    <row r="50" spans="1:21" ht="30.75" customHeight="1">
      <c r="A50" s="48"/>
      <c r="B50" s="1161"/>
      <c r="C50" s="1162"/>
      <c r="D50" s="62"/>
      <c r="E50" s="1153" t="s">
        <v>16</v>
      </c>
      <c r="F50" s="1153"/>
      <c r="G50" s="1153"/>
      <c r="H50" s="1153"/>
      <c r="I50" s="1153"/>
      <c r="J50" s="1154"/>
      <c r="K50" s="63">
        <v>26</v>
      </c>
      <c r="L50" s="64">
        <v>26</v>
      </c>
      <c r="M50" s="64">
        <v>21</v>
      </c>
      <c r="N50" s="64">
        <v>11</v>
      </c>
      <c r="O50" s="65">
        <v>3</v>
      </c>
      <c r="P50" s="48"/>
      <c r="Q50" s="48"/>
      <c r="R50" s="48"/>
      <c r="S50" s="48"/>
      <c r="T50" s="48"/>
      <c r="U50" s="48"/>
    </row>
    <row r="51" spans="1:21" ht="30.75" customHeight="1">
      <c r="A51" s="48"/>
      <c r="B51" s="1163"/>
      <c r="C51" s="1164"/>
      <c r="D51" s="66"/>
      <c r="E51" s="1153" t="s">
        <v>17</v>
      </c>
      <c r="F51" s="1153"/>
      <c r="G51" s="1153"/>
      <c r="H51" s="1153"/>
      <c r="I51" s="1153"/>
      <c r="J51" s="1154"/>
      <c r="K51" s="63">
        <v>1</v>
      </c>
      <c r="L51" s="64" t="s">
        <v>476</v>
      </c>
      <c r="M51" s="64">
        <v>0</v>
      </c>
      <c r="N51" s="64" t="s">
        <v>476</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582</v>
      </c>
      <c r="L52" s="64">
        <v>567</v>
      </c>
      <c r="M52" s="64">
        <v>551</v>
      </c>
      <c r="N52" s="64">
        <v>545</v>
      </c>
      <c r="O52" s="65">
        <v>547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680</v>
      </c>
      <c r="L53" s="69">
        <v>646</v>
      </c>
      <c r="M53" s="69">
        <v>552</v>
      </c>
      <c r="N53" s="69">
        <v>534</v>
      </c>
      <c r="O53" s="70">
        <v>474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sannohe</cp:lastModifiedBy>
  <cp:lastPrinted>2015-05-06T23:26:17Z</cp:lastPrinted>
  <dcterms:created xsi:type="dcterms:W3CDTF">2015-02-17T05:58:24Z</dcterms:created>
  <dcterms:modified xsi:type="dcterms:W3CDTF">2015-05-06T23:33:34Z</dcterms:modified>
  <cp:category/>
</cp:coreProperties>
</file>