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codeName="ThisWorkbook"/>
  <mc:AlternateContent xmlns:mc="http://schemas.openxmlformats.org/markup-compatibility/2006">
    <mc:Choice Requires="x15">
      <x15ac:absPath xmlns:x15ac="http://schemas.microsoft.com/office/spreadsheetml/2010/11/ac" url="\\192.168.10.3\総務課\財政班\財政班（水梨）\松井\財政状況資料集\R8\01_令和６年度財政状況資料集の作成について（２回目）\02_回答\"/>
    </mc:Choice>
  </mc:AlternateContent>
  <xr:revisionPtr revIDLastSave="0" documentId="13_ncr:1_{6338FCDA-C35F-421D-99AC-37E64A7B5D69}" xr6:coauthVersionLast="36" xr6:coauthVersionMax="36" xr10:uidLastSave="{00000000-0000-0000-0000-000000000000}"/>
  <bookViews>
    <workbookView xWindow="0" yWindow="0" windowWidth="4080" windowHeight="6465"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O34" i="10"/>
  <c r="BW34"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<sst xmlns="http://schemas.openxmlformats.org/spreadsheetml/2006/main" count="1133" uniqueCount="579">
  <si>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</si>
  <si>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</si>
  <si>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</si>
  <si>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</si>
  <si>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</si>
  <si>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</si>
  <si>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</si>
  <si>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</si>
  <si>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</si>
  <si>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</si>
  <si>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</si>
  <si>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</si>
  <si>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</si>
  <si>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</si>
  <si>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</si>
  <si>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</si>
  <si>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</si>
  <si>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</si>
  <si>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</si>
  <si>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</si>
  <si>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</si>
  <si>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</si>
  <si>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</si>
  <si>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</si>
  <si>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</si>
  <si>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</si>
  <si>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</si>
  <si>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</si>
  <si>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</si>
  <si>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</si>
  <si>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</si>
  <si>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</si>
  <si>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</si>
  <si>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</si>
  <si>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</si>
  <si>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</si>
  <si>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</si>
  <si>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</si>
  <si>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</si>
  <si>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</si>
  <si>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</si>
  <si>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</si>
  <si>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</si>
  <si>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</si>
  <si>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</si>
  <si>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</si>
  <si>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</si>
  <si>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</si>
  <si>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</si>
  <si>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</si>
  <si>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</si>
  <si>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</si>
  <si>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</si>
  <si>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</si>
  <si>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</si>
  <si>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</si>
  <si>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</si>
  <si>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</si>
  <si>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</si>
  <si>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</si>
  <si>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</si>
  <si>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</si>
  <si>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</si>
  <si>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</si>
  <si>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</si>
  <si>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</si>
  <si>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</si>
  <si>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</si>
  <si>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</si>
  <si>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</si>
  <si>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</si>
  <si>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</si>
  <si>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</si>
  <si>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</si>
  <si>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</si>
  <si>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</si>
  <si>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</si>
  <si>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</si>
  <si>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</si>
  <si>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</si>
  <si>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</si>
  <si>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</si>
  <si>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</si>
  <si>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</si>
  <si>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</si>
  <si>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</si>
  <si>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</si>
  <si>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</si>
  <si>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</si>
  <si>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</si>
  <si>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</si>
  <si>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</si>
  <si>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</si>
  <si>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</si>
  <si>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三戸町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</si>
  <si>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</si>
  <si>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</si>
  <si>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</si>
  <si>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</si>
  <si>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</si>
  <si>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</si>
  <si>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</si>
  <si>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</si>
  <si>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</si>
  <si>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</si>
  <si>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</si>
  <si>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</si>
  <si>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</si>
  <si>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</si>
  <si>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</si>
  <si>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</si>
  <si>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</si>
  <si>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</si>
  <si>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</si>
  <si>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</si>
  <si>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</si>
  <si>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</si>
  <si>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</si>
  <si>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</si>
  <si>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</si>
  <si>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</si>
  <si>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</si>
  <si>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</si>
  <si>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</si>
  <si>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</si>
  <si>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</si>
  <si>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</si>
  <si>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</si>
  <si>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</si>
  <si>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</si>
  <si>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</si>
  <si>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</si>
  <si>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</si>
  <si>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</si>
  <si>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</si>
  <si>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</si>
  <si>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</si>
  <si>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</si>
  <si>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</si>
  <si>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</si>
  <si>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</si>
  <si>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</si>
  <si>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</si>
  <si>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</si>
  <si>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</si>
  <si>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</si>
  <si>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</si>
  <si>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</si>
  <si>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</si>
  <si>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</si>
  <si>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</si>
  <si>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</si>
  <si>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</si>
  <si>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</si>
  <si>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</si>
  <si>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</si>
  <si>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</si>
  <si>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</si>
  <si>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</si>
  <si>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</si>
  <si>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</si>
  <si>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</si>
  <si>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</si>
  <si>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</si>
  <si>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</si>
  <si>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</si>
  <si>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</si>
  <si>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</si>
  <si>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</si>
  <si>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</si>
  <si>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</si>
  <si>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</si>
  <si>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</si>
  <si>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</si>
  <si>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</si>
  <si>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</si>
  <si>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</si>
  <si>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</si>
  <si>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</si>
  <si>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</si>
  <si>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</si>
  <si>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</si>
  <si>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</si>
  <si>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</si>
  <si>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</si>
  <si>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</si>
  <si>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</si>
  <si>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</si>
  <si>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</si>
  <si>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</si>
  <si>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</si>
  <si>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</si>
  <si>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</si>
  <si>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</si>
  <si>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</si>
  <si>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</si>
  <si>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</si>
  <si>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</si>
  <si>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</si>
  <si>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</si>
  <si>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</si>
  <si>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</si>
  <si>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</si>
  <si>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</si>
  <si>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青森県三戸町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</si>
  <si>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</si>
  <si>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</si>
  <si>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</si>
  <si>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</si>
  <si>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</si>
  <si>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</si>
  <si>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</si>
  <si>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</si>
  <si>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</si>
  <si>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</si>
  <si>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</si>
  <si>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</si>
  <si>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</si>
  <si>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</si>
  <si>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</si>
  <si>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</si>
  <si>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</si>
  <si>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</si>
  <si>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</si>
  <si>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</si>
  <si>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</si>
  <si>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</si>
  <si>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</si>
  <si>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</si>
  <si>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</si>
  <si>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</si>
  <si>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</si>
  <si>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</si>
  <si>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</si>
  <si>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</si>
  <si>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</si>
  <si>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</si>
  <si>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</si>
  <si>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</si>
  <si>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</si>
  <si>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</si>
  <si>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</si>
  <si>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</si>
  <si>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</si>
  <si>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</si>
  <si>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</si>
  <si>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</si>
  <si>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</si>
  <si>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</si>
  <si>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</si>
  <si>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</si>
  <si>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</si>
  <si>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</si>
  <si>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</si>
  <si>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</si>
  <si>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</si>
  <si>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</si>
  <si>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</si>
  <si>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</si>
  <si>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</si>
  <si>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</si>
  <si>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</si>
  <si>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</si>
  <si>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</si>
  <si>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</si>
  <si>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</si>
  <si>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</si>
  <si>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</si>
  <si>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</si>
  <si>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</si>
  <si>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</si>
  <si>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</si>
  <si>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</si>
  <si>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</si>
  <si>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</si>
  <si>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</si>
  <si>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</si>
  <si>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</si>
  <si>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</si>
  <si>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</si>
  <si>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</si>
  <si>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</si>
  <si>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</si>
  <si>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</si>
  <si>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</si>
  <si>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</si>
  <si>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</si>
  <si>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</si>
  <si>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</si>
  <si>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</si>
  <si>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</si>
  <si>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</si>
  <si>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</si>
  <si>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</si>
  <si>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</si>
  <si>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</si>
  <si>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</si>
  <si>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</si>
  <si>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</si>
  <si>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</si>
  <si>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</si>
  <si>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</si>
  <si>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</si>
  <si>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</si>
  <si>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</si>
  <si>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</si>
  <si>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</si>
  <si>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</si>
  <si>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</si>
  <si>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</si>
  <si>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</si>
  <si>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</si>
  <si>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</si>
  <si>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</si>
  <si>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</si>
  <si>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</si>
  <si>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</si>
  <si>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</si>
  <si>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</si>
  <si>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</si>
  <si>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</si>
  <si>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</si>
  <si>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</si>
  <si>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</si>
  <si>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</si>
  <si>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</si>
  <si>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</si>
  <si>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</si>
  <si>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</si>
  <si>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</si>
  <si>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</si>
  <si>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</si>
  <si>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</si>
  <si>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</si>
  <si>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</si>
  <si>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</si>
  <si>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</si>
  <si>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</si>
  <si>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</si>
  <si>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</si>
  <si>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</si>
  <si>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</si>
  <si>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</si>
  <si>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</si>
  <si>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</si>
  <si>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</si>
  <si>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</si>
  <si>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</si>
  <si>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</si>
  <si>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</si>
  <si>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</si>
  <si>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</si>
  <si>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</si>
  <si>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</si>
  <si>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</si>
  <si>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青森県三戸町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</si>
  <si>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</si>
  <si>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</si>
  <si>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</si>
  <si>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</si>
  <si>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</si>
  <si>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</si>
  <si>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</si>
  <si>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</si>
  <si>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</si>
  <si>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</si>
  <si>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</si>
  <si>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</si>
  <si>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</si>
  <si>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</si>
  <si>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</si>
  <si>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</si>
  <si>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</si>
  <si>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</si>
  <si>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</si>
  <si>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</si>
  <si>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三戸町立学校給食共同調理場特別会計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</si>
  <si>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</si>
  <si>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</si>
  <si>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</si>
  <si>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</si>
  <si>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</si>
  <si>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</si>
  <si>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</si>
  <si>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</si>
  <si>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</si>
  <si>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</si>
  <si>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</si>
  <si>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</si>
  <si>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</si>
  <si>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三戸町国民健康保険事業勘定特別会計</t>
    <phoneticPr fontId="5"/>
  </si>
  <si>
    <t>三戸町介護保険特別会計</t>
    <phoneticPr fontId="5"/>
  </si>
  <si>
    <t>三戸町後期高齢者医療特別会計</t>
    <phoneticPr fontId="5"/>
  </si>
  <si>
    <t>三戸町国民健康保険直診勘定三戸中央病院事業特別会計</t>
    <phoneticPr fontId="5"/>
  </si>
  <si>
    <t>法適用企業</t>
    <phoneticPr fontId="5"/>
  </si>
  <si>
    <t>三戸町簡易水道事業会計</t>
    <phoneticPr fontId="5"/>
  </si>
  <si>
    <t>三戸町下水道事業会計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</si>
  <si>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</si>
  <si>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</si>
  <si>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</si>
  <si>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</si>
  <si>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</si>
  <si>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</si>
  <si>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</si>
  <si>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</si>
  <si>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</si>
  <si>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</si>
  <si>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</si>
  <si>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</si>
  <si>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</si>
  <si>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</si>
  <si>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</si>
  <si>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</si>
  <si>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</si>
  <si>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</si>
  <si>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</si>
  <si>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</si>
  <si>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</si>
  <si>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</si>
  <si>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</si>
  <si>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</si>
  <si>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</si>
  <si>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</si>
  <si>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</si>
  <si>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</si>
  <si>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</si>
  <si>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</si>
  <si>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</si>
  <si>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</si>
  <si>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</si>
  <si>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</si>
  <si>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</si>
  <si>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</si>
  <si>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</si>
  <si>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</si>
  <si>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</si>
  <si>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</si>
  <si>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</si>
  <si>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</si>
  <si>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</si>
  <si>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</si>
  <si>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</si>
  <si>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</si>
  <si>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</si>
  <si>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</si>
  <si>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</si>
  <si>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</si>
  <si>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</si>
  <si>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</si>
  <si>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</si>
  <si>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</si>
  <si>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</si>
  <si>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</si>
  <si>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</si>
  <si>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</si>
  <si>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</si>
  <si>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</si>
  <si>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</si>
  <si>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</si>
  <si>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</si>
  <si>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</si>
  <si>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</si>
  <si>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</si>
  <si>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</si>
  <si>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</si>
  <si>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</si>
  <si>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</si>
  <si>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</si>
  <si>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</si>
  <si>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</si>
  <si>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</si>
  <si>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</si>
  <si>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</si>
  <si>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</si>
  <si>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</si>
  <si>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</si>
  <si>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</si>
  <si>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</si>
  <si>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</si>
  <si>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</si>
  <si>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</si>
  <si>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</si>
  <si>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</si>
  <si>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</si>
  <si>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</si>
  <si>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</si>
  <si>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</si>
  <si>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</si>
  <si>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</si>
  <si>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</si>
  <si>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</si>
  <si>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</si>
  <si>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</si>
  <si>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</si>
  <si>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</si>
  <si>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</si>
  <si>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</si>
  <si>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</si>
  <si>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</si>
  <si>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</si>
  <si>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</si>
  <si>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</si>
  <si>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</si>
  <si>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</si>
  <si>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</si>
  <si>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</si>
  <si>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</si>
  <si>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</si>
  <si>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</si>
  <si>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</si>
  <si>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</si>
  <si>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</si>
  <si>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</si>
  <si>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</si>
  <si>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</si>
  <si>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</si>
  <si>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</si>
  <si>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</si>
  <si>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</si>
  <si>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</si>
  <si>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</si>
  <si>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</si>
  <si>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</si>
  <si>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</si>
  <si>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</si>
  <si>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</si>
  <si>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</si>
  <si>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</si>
  <si>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</si>
  <si>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</si>
  <si>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</si>
  <si>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</si>
  <si>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0.03</t>
  </si>
  <si>
    <t>▲ 1.21</t>
  </si>
  <si>
    <t>▲ 0.77</t>
  </si>
  <si>
    <t>一般会計</t>
  </si>
  <si>
    <t>三戸町介護保険特別会計</t>
  </si>
  <si>
    <t>三戸町国民健康保険事業勘定特別会計</t>
  </si>
  <si>
    <t>三戸町簡易水道事業会計</t>
  </si>
  <si>
    <t>三戸町下水道事業会計</t>
  </si>
  <si>
    <t>三戸町後期高齢者医療特別会計</t>
  </si>
  <si>
    <t>三戸町立学校給食共同調理場特別会計</t>
  </si>
  <si>
    <t>三戸町国民健康保険直診勘定三戸中央病院事業特別会計</t>
  </si>
  <si>
    <t>▲ 1.82</t>
  </si>
  <si>
    <t>▲ 0.43</t>
  </si>
  <si>
    <t>その他会計（赤字）</t>
  </si>
  <si>
    <t>その他会計（黒字）</t>
  </si>
  <si>
    <t>R02</t>
    <phoneticPr fontId="5"/>
  </si>
  <si>
    <t>R03</t>
    <phoneticPr fontId="5"/>
  </si>
  <si>
    <t>R04</t>
    <phoneticPr fontId="5"/>
  </si>
  <si>
    <t>R05</t>
    <phoneticPr fontId="5"/>
  </si>
  <si>
    <t>R06</t>
    <phoneticPr fontId="5"/>
  </si>
  <si>
    <t>-</t>
    <phoneticPr fontId="2"/>
  </si>
  <si>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2"/>
  </si>
  <si>
    <t>三戸地区環境整備事務組合</t>
    <rPh sb="0" eb="12">
      <t>サンノヘチクカンキョウセイビジムクミアイ</t>
    </rPh>
    <phoneticPr fontId="2"/>
  </si>
  <si>
    <t>八戸圏域水道企業団</t>
    <rPh sb="0" eb="9">
      <t>ハチノヘケンイキスイドウキギョウダン</t>
    </rPh>
    <phoneticPr fontId="2"/>
  </si>
  <si>
    <t>田子高原広域事務組合</t>
    <rPh sb="0" eb="2">
      <t>タッコ</t>
    </rPh>
    <rPh sb="2" eb="4">
      <t>コウゲン</t>
    </rPh>
    <rPh sb="4" eb="6">
      <t>コウイキ</t>
    </rPh>
    <rPh sb="6" eb="8">
      <t>ジム</t>
    </rPh>
    <rPh sb="8" eb="10">
      <t>クミアイ</t>
    </rPh>
    <phoneticPr fontId="2"/>
  </si>
  <si>
    <t>青森県市町村総合事務組合</t>
    <rPh sb="0" eb="3">
      <t>アオモリケン</t>
    </rPh>
    <rPh sb="3" eb="6">
      <t>シチョウソン</t>
    </rPh>
    <rPh sb="6" eb="8">
      <t>ソウゴウ</t>
    </rPh>
    <rPh sb="8" eb="10">
      <t>ジム</t>
    </rPh>
    <rPh sb="10" eb="12">
      <t>クミアイ</t>
    </rPh>
    <phoneticPr fontId="2"/>
  </si>
  <si>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2"/>
  </si>
  <si>
    <t>青森県後期高齢者医療広域連合（後期高齢者医療特別会計）</t>
    <rPh sb="0" eb="3">
      <t>アオモリケン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</si>
  <si>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青森県交通災害共済組合</t>
    <rPh sb="0" eb="3">
      <t>アオモリケン</t>
    </rPh>
    <rPh sb="3" eb="5">
      <t>コウツウ</t>
    </rPh>
    <rPh sb="5" eb="7">
      <t>サイガイ</t>
    </rPh>
    <rPh sb="7" eb="9">
      <t>キョウサイ</t>
    </rPh>
    <rPh sb="9" eb="11">
      <t>クミアイ</t>
    </rPh>
    <phoneticPr fontId="2"/>
  </si>
  <si>
    <t>青森県市町村退職手当組合</t>
    <rPh sb="0" eb="3">
      <t>アオモリケン</t>
    </rPh>
    <rPh sb="3" eb="6">
      <t>シチョウソン</t>
    </rPh>
    <rPh sb="6" eb="8">
      <t>タイショク</t>
    </rPh>
    <rPh sb="8" eb="10">
      <t>テアテ</t>
    </rPh>
    <rPh sb="10" eb="12">
      <t>クミアイ</t>
    </rPh>
    <phoneticPr fontId="2"/>
  </si>
  <si>
    <t>－</t>
    <phoneticPr fontId="2"/>
  </si>
  <si>
    <t>ふるさと三戸応援基金</t>
    <rPh sb="4" eb="10">
      <t>サンノヘオウエンキキン</t>
    </rPh>
    <phoneticPr fontId="5"/>
  </si>
  <si>
    <t>三戸町公共施設整備基金</t>
    <rPh sb="0" eb="3">
      <t>サンノヘマチ</t>
    </rPh>
    <rPh sb="3" eb="11">
      <t>コウキョウシセツセイビキキン</t>
    </rPh>
    <phoneticPr fontId="5"/>
  </si>
  <si>
    <t>三戸町地域医療特別対策基金</t>
    <rPh sb="0" eb="11">
      <t>サンノヘマチチイキイリョウトクベツタイサク</t>
    </rPh>
    <rPh sb="11" eb="13">
      <t>キキン</t>
    </rPh>
    <phoneticPr fontId="5"/>
  </si>
  <si>
    <t>三戸町地域福祉基金</t>
    <rPh sb="0" eb="5">
      <t>サンノヘマチチイキ</t>
    </rPh>
    <rPh sb="5" eb="7">
      <t>フクシ</t>
    </rPh>
    <rPh sb="7" eb="9">
      <t>キキン</t>
    </rPh>
    <phoneticPr fontId="5"/>
  </si>
  <si>
    <t>三戸町教育振興基金</t>
    <rPh sb="0" eb="2">
      <t>サンノヘ</t>
    </rPh>
    <rPh sb="2" eb="3">
      <t>マチ</t>
    </rPh>
    <rPh sb="3" eb="5">
      <t>キョウイク</t>
    </rPh>
    <rPh sb="5" eb="7">
      <t>シンコウ</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</si>
  <si>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</si>
  <si>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</si>
  <si>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地方債の新規発行を抑制してきた結果、将来負担比率が低下しており、令和５年度以降比率は算定されていない。
　有形固定資産減価償却率は、橋りょう、学校施設等の大規模事業を実施してきたことにより、類似団体平均よりも低い水準にあるが、施設の老朽化に伴い上昇傾向にある。
　有形固定資産減価償却率は今後も上昇することが見込まれるが、公共施設等総合管理計画に基づき、老朽化対策に積極的に取り組んでいく。</t>
    <rPh sb="1" eb="4">
      <t>チホウサイ</t>
    </rPh>
    <rPh sb="5" eb="7">
      <t>シンキ</t>
    </rPh>
    <rPh sb="7" eb="9">
      <t>ハッコウ</t>
    </rPh>
    <rPh sb="10" eb="12">
      <t>ヨクセイ</t>
    </rPh>
    <rPh sb="16" eb="18">
      <t>ケッカ</t>
    </rPh>
    <rPh sb="19" eb="21">
      <t>ショウライ</t>
    </rPh>
    <rPh sb="21" eb="23">
      <t>フタン</t>
    </rPh>
    <rPh sb="23" eb="25">
      <t>ヒリツ</t>
    </rPh>
    <rPh sb="26" eb="28">
      <t>テイカ</t>
    </rPh>
    <rPh sb="33" eb="35">
      <t>レイワ</t>
    </rPh>
    <rPh sb="36" eb="38">
      <t>ネンド</t>
    </rPh>
    <rPh sb="38" eb="40">
      <t>イコウ</t>
    </rPh>
    <rPh sb="40" eb="42">
      <t>ヒリツ</t>
    </rPh>
    <rPh sb="43" eb="45">
      <t>サンテイ</t>
    </rPh>
    <rPh sb="54" eb="56">
      <t>ユウケイ</t>
    </rPh>
    <rPh sb="56" eb="60">
      <t>コテイシサン</t>
    </rPh>
    <rPh sb="60" eb="62">
      <t>ゲンカ</t>
    </rPh>
    <rPh sb="62" eb="65">
      <t>ショウキャクリツ</t>
    </rPh>
    <rPh sb="67" eb="68">
      <t>キョウ</t>
    </rPh>
    <rPh sb="72" eb="74">
      <t>ガッコウ</t>
    </rPh>
    <rPh sb="74" eb="76">
      <t>シセツ</t>
    </rPh>
    <rPh sb="76" eb="77">
      <t>トウ</t>
    </rPh>
    <rPh sb="78" eb="81">
      <t>ダイキボ</t>
    </rPh>
    <rPh sb="81" eb="83">
      <t>ジギョウ</t>
    </rPh>
    <rPh sb="84" eb="86">
      <t>ジッシ</t>
    </rPh>
    <rPh sb="96" eb="98">
      <t>ルイジ</t>
    </rPh>
    <rPh sb="98" eb="100">
      <t>ダンタイ</t>
    </rPh>
    <rPh sb="100" eb="102">
      <t>ヘイキン</t>
    </rPh>
    <rPh sb="105" eb="106">
      <t>ヒク</t>
    </rPh>
    <rPh sb="107" eb="109">
      <t>スイジュン</t>
    </rPh>
    <rPh sb="114" eb="116">
      <t>シセツ</t>
    </rPh>
    <rPh sb="117" eb="120">
      <t>ロウキュウカ</t>
    </rPh>
    <rPh sb="121" eb="122">
      <t>トモナ</t>
    </rPh>
    <rPh sb="123" eb="125">
      <t>ジョウショウ</t>
    </rPh>
    <rPh sb="125" eb="127">
      <t>ケイコウ</t>
    </rPh>
    <rPh sb="133" eb="144">
      <t>ユウケイコテイシサンゲンカショウキャクリツ</t>
    </rPh>
    <rPh sb="145" eb="147">
      <t>コンゴ</t>
    </rPh>
    <rPh sb="148" eb="150">
      <t>ジョウショウ</t>
    </rPh>
    <rPh sb="155" eb="157">
      <t>ミコ</t>
    </rPh>
    <rPh sb="162" eb="164">
      <t>コウキョウ</t>
    </rPh>
    <rPh sb="164" eb="166">
      <t>シセツ</t>
    </rPh>
    <rPh sb="166" eb="167">
      <t>トウ</t>
    </rPh>
    <rPh sb="167" eb="169">
      <t>ソウゴウ</t>
    </rPh>
    <rPh sb="169" eb="171">
      <t>カンリ</t>
    </rPh>
    <rPh sb="171" eb="173">
      <t>ケイカク</t>
    </rPh>
    <rPh sb="174" eb="175">
      <t>モト</t>
    </rPh>
    <rPh sb="178" eb="181">
      <t>ロウキュウカ</t>
    </rPh>
    <rPh sb="181" eb="183">
      <t>タイサク</t>
    </rPh>
    <rPh sb="184" eb="187">
      <t>セッキョクテキ</t>
    </rPh>
    <rPh sb="188" eb="189">
      <t>ト</t>
    </rPh>
    <rPh sb="190" eb="191">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</si>
  <si>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</si>
  <si>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</si>
  <si>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</si>
  <si>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</si>
  <si>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</si>
  <si>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</si>
  <si>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将来負担比率は、前年度に引き続き算定されていない。
　実質公債費比率は、前年度と同じ９．６％で類似団体平均と比較すると高い水準にある。
　実質公債費比率は、大規模事業を実施してきたことにより、公債費、地方債残高が多額であること、病院事業、下水道事業の元利償還金に対する繰入金、繰入金見込額が多額であることが、比率が高い要因となっている。
　今後、比率は減少することが見込まれるが、今後も過疎対策事業債等、交付税算入の有利な起債を活用し、計画的に施設の老朽化対策に取組む必要がある。</t>
    <rPh sb="1" eb="3">
      <t>ショウライ</t>
    </rPh>
    <rPh sb="3" eb="5">
      <t>フタン</t>
    </rPh>
    <rPh sb="5" eb="7">
      <t>ヒリツ</t>
    </rPh>
    <rPh sb="9" eb="12">
      <t>ゼンネンド</t>
    </rPh>
    <rPh sb="13" eb="14">
      <t>ヒ</t>
    </rPh>
    <rPh sb="15" eb="16">
      <t>ツヅ</t>
    </rPh>
    <rPh sb="17" eb="19">
      <t>サンテイ</t>
    </rPh>
    <rPh sb="28" eb="30">
      <t>ジッシツ</t>
    </rPh>
    <rPh sb="30" eb="33">
      <t>コウサイヒ</t>
    </rPh>
    <rPh sb="33" eb="35">
      <t>ヒリツ</t>
    </rPh>
    <rPh sb="37" eb="40">
      <t>ゼンネンド</t>
    </rPh>
    <rPh sb="41" eb="42">
      <t>オナ</t>
    </rPh>
    <rPh sb="48" eb="54">
      <t>ルイジダンタイヘイキン</t>
    </rPh>
    <rPh sb="55" eb="57">
      <t>ヒカク</t>
    </rPh>
    <rPh sb="60" eb="61">
      <t>タカ</t>
    </rPh>
    <rPh sb="62" eb="64">
      <t>スイジュン</t>
    </rPh>
    <rPh sb="70" eb="77">
      <t>ジッシツコウサイヒヒリツ</t>
    </rPh>
    <rPh sb="79" eb="84">
      <t>ダイキボジギョウ</t>
    </rPh>
    <rPh sb="85" eb="87">
      <t>ジッシ</t>
    </rPh>
    <rPh sb="97" eb="100">
      <t>コウサイヒ</t>
    </rPh>
    <rPh sb="101" eb="104">
      <t>チホウサイ</t>
    </rPh>
    <rPh sb="104" eb="106">
      <t>ザンダカ</t>
    </rPh>
    <rPh sb="107" eb="109">
      <t>タガク</t>
    </rPh>
    <rPh sb="115" eb="117">
      <t>ビョウイン</t>
    </rPh>
    <rPh sb="117" eb="119">
      <t>ジギョウ</t>
    </rPh>
    <rPh sb="120" eb="123">
      <t>ゲスイドウ</t>
    </rPh>
    <rPh sb="123" eb="125">
      <t>ジギョウ</t>
    </rPh>
    <rPh sb="126" eb="128">
      <t>ガンリ</t>
    </rPh>
    <rPh sb="128" eb="131">
      <t>ショウカンキン</t>
    </rPh>
    <rPh sb="132" eb="133">
      <t>タイ</t>
    </rPh>
    <rPh sb="135" eb="138">
      <t>クリイレキン</t>
    </rPh>
    <rPh sb="139" eb="142">
      <t>クリイレキン</t>
    </rPh>
    <rPh sb="142" eb="144">
      <t>ミコ</t>
    </rPh>
    <rPh sb="144" eb="145">
      <t>ガク</t>
    </rPh>
    <rPh sb="146" eb="148">
      <t>タガク</t>
    </rPh>
    <rPh sb="155" eb="157">
      <t>ヒリツ</t>
    </rPh>
    <rPh sb="158" eb="159">
      <t>タカ</t>
    </rPh>
    <rPh sb="160" eb="162">
      <t>ヨウイン</t>
    </rPh>
    <rPh sb="171" eb="173">
      <t>コンゴ</t>
    </rPh>
    <rPh sb="174" eb="176">
      <t>ヒリツ</t>
    </rPh>
    <rPh sb="177" eb="179">
      <t>ゲンショウ</t>
    </rPh>
    <rPh sb="184" eb="186">
      <t>ミコ</t>
    </rPh>
    <rPh sb="191" eb="193">
      <t>コンゴ</t>
    </rPh>
    <rPh sb="194" eb="196">
      <t>カソ</t>
    </rPh>
    <rPh sb="196" eb="198">
      <t>タイサク</t>
    </rPh>
    <rPh sb="198" eb="201">
      <t>ジギョウサイ</t>
    </rPh>
    <rPh sb="201" eb="202">
      <t>トウ</t>
    </rPh>
    <rPh sb="203" eb="206">
      <t>コウフゼイ</t>
    </rPh>
    <rPh sb="206" eb="208">
      <t>サンニュウ</t>
    </rPh>
    <rPh sb="209" eb="211">
      <t>ユウリ</t>
    </rPh>
    <rPh sb="212" eb="214">
      <t>キサイ</t>
    </rPh>
    <rPh sb="215" eb="217">
      <t>カツヨウ</t>
    </rPh>
    <rPh sb="219" eb="222">
      <t>ケイカクテキ</t>
    </rPh>
    <rPh sb="223" eb="225">
      <t>シセツ</t>
    </rPh>
    <rPh sb="226" eb="229">
      <t>ロウキュウカ</t>
    </rPh>
    <rPh sb="229" eb="231">
      <t>タイサク</t>
    </rPh>
    <rPh sb="232" eb="233">
      <t>ト</t>
    </rPh>
    <rPh sb="233" eb="234">
      <t>ク</t>
    </rPh>
    <rPh sb="235" eb="237">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</si>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</sst>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040C219-3A4C-4172-8F73-CC9FED53DEC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1B11-480D-9998-81EA08B436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36854</c:v>
                </c:pt>
                <c:pt idx="1">
                  <c:v>68542</c:v>
                </c:pt>
                <c:pt idx="2">
                  <c:v>63589</c:v>
                </c:pt>
                <c:pt idx="3">
                  <c:v>57870</c:v>
                </c:pt>
                <c:pt idx="4">
                  <c:v>44058</c:v>
                </c:pt>
              </c:numCache>
            </c:numRef>
          </c:val>
          <c:smooth val="0"/>
          <c:extLst>
            <c:ext xmlns:c16="http://schemas.microsoft.com/office/drawing/2014/chart" uri="{C3380CC4-5D6E-409C-BE32-E72D297353CC}">
              <c16:uniqueId val="{00000001-1B11-480D-9998-81EA08B436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6.49</c:v>
                </c:pt>
                <c:pt idx="1">
                  <c:v>6.03</c:v>
                </c:pt>
                <c:pt idx="2">
                  <c:v>7.39</c:v>
                </c:pt>
                <c:pt idx="3">
                  <c:v>6.2</c:v>
                </c:pt>
                <c:pt idx="4">
                  <c:v>7.08</c:v>
                </c:pt>
              </c:numCache>
            </c:numRef>
          </c:val>
          <c:extLst>
            <c:ext xmlns:c16="http://schemas.microsoft.com/office/drawing/2014/chart" uri="{C3380CC4-5D6E-409C-BE32-E72D297353CC}">
              <c16:uniqueId val="{00000000-4F1C-45DD-A421-E61660C0A63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10.199999999999999</c:v>
                </c:pt>
                <c:pt idx="1">
                  <c:v>12.56</c:v>
                </c:pt>
                <c:pt idx="2">
                  <c:v>16.100000000000001</c:v>
                </c:pt>
                <c:pt idx="3">
                  <c:v>19.87</c:v>
                </c:pt>
                <c:pt idx="4">
                  <c:v>21.04</c:v>
                </c:pt>
              </c:numCache>
            </c:numRef>
          </c:val>
          <c:extLst>
            <c:ext xmlns:c16="http://schemas.microsoft.com/office/drawing/2014/chart" uri="{C3380CC4-5D6E-409C-BE32-E72D297353CC}">
              <c16:uniqueId val="{00000001-4F1C-45DD-A421-E61660C0A63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1.82</c:v>
                </c:pt>
                <c:pt idx="1">
                  <c:v>-0.03</c:v>
                </c:pt>
                <c:pt idx="2">
                  <c:v>1.1599999999999999</c:v>
                </c:pt>
                <c:pt idx="3">
                  <c:v>-1.21</c:v>
                </c:pt>
                <c:pt idx="4">
                  <c:v>-0.77</c:v>
                </c:pt>
              </c:numCache>
            </c:numRef>
          </c:val>
          <c:smooth val="0"/>
          <c:extLst>
            <c:ext xmlns:c16="http://schemas.microsoft.com/office/drawing/2014/chart" uri="{C3380CC4-5D6E-409C-BE32-E72D297353CC}">
              <c16:uniqueId val="{00000002-4F1C-45DD-A421-E61660C0A63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0.35</c:v>
                </c:pt>
                <c:pt idx="4">
                  <c:v>#N/A</c:v>
                </c:pt>
                <c:pt idx="5">
                  <c:v>0.1</c:v>
                </c:pt>
                <c:pt idx="6">
                  <c:v>#N/A</c:v>
                </c:pt>
                <c:pt idx="7">
                  <c:v>0.12</c:v>
                </c:pt>
                <c:pt idx="8">
                  <c:v>0</c:v>
                </c:pt>
                <c:pt idx="9">
                  <c:v>0</c:v>
                </c:pt>
              </c:numCache>
            </c:numRef>
          </c:val>
          <c:extLst>
            <c:ext xmlns:c16="http://schemas.microsoft.com/office/drawing/2014/chart" uri="{C3380CC4-5D6E-409C-BE32-E72D297353CC}">
              <c16:uniqueId val="{00000000-FB4E-49CC-AF23-81A14D5D72E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B4E-49CC-AF23-81A14D5D72E7}"/>
            </c:ext>
          </c:extLst>
        </c:ser>
        <c:ser>
          <c:idx val="2"/>
          <c:order val="2"/>
          <c:tx>
            <c:strRef>
              <c:f>データシート!$A$29</c:f>
              <c:strCache>
                <c:ptCount val="1"/>
                <c:pt idx="0">
                  <c:v>三戸町国民健康保険直診勘定三戸中央病院事業特別会計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1.82</c:v>
                </c:pt>
                <c:pt idx="1">
                  <c:v>#N/A</c:v>
                </c:pt>
                <c:pt idx="2">
                  <c:v>0.43</c:v>
                </c:pt>
                <c:pt idx="3">
                  <c:v>#N/A</c:v>
                </c:pt>
                <c:pt idx="4">
                  <c:v>#N/A</c:v>
                </c:pt>
                <c:pt idx="5">
                  <c:v>0</c:v>
                </c:pt>
                <c:pt idx="6">
                  <c:v>#N/A</c:v>
                </c:pt>
                <c:pt idx="7">
                  <c:v>0</c:v>
                </c:pt>
                <c:pt idx="8">
                  <c:v>#N/A</c:v>
                </c:pt>
                <c:pt idx="9">
                  <c:v>0</c:v>
                </c:pt>
              </c:numCache>
            </c:numRef>
          </c:val>
          <c:extLst>
            <c:ext xmlns:c16="http://schemas.microsoft.com/office/drawing/2014/chart" uri="{C3380CC4-5D6E-409C-BE32-E72D297353CC}">
              <c16:uniqueId val="{00000002-FB4E-49CC-AF23-81A14D5D72E7}"/>
            </c:ext>
          </c:extLst>
        </c:ser>
        <c:ser>
          <c:idx val="3"/>
          <c:order val="3"/>
          <c:tx>
            <c:strRef>
              <c:f>データシート!$A$30</c:f>
              <c:strCache>
                <c:ptCount val="1"/>
                <c:pt idx="0">
                  <c:v>三戸町立学校給食共同調理場特別会計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B4E-49CC-AF23-81A14D5D72E7}"/>
            </c:ext>
          </c:extLst>
        </c:ser>
        <c:ser>
          <c:idx val="4"/>
          <c:order val="4"/>
          <c:tx>
            <c:strRef>
              <c:f>データシート!$A$31</c:f>
              <c:strCache>
                <c:ptCount val="1"/>
                <c:pt idx="0">
                  <c:v>三戸町後期高齢者医療特別会計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c:v>
                </c:pt>
                <c:pt idx="6">
                  <c:v>#N/A</c:v>
                </c:pt>
                <c:pt idx="7">
                  <c:v>0.05</c:v>
                </c:pt>
                <c:pt idx="8">
                  <c:v>#N/A</c:v>
                </c:pt>
                <c:pt idx="9">
                  <c:v>0.04</c:v>
                </c:pt>
              </c:numCache>
            </c:numRef>
          </c:val>
          <c:extLst>
            <c:ext xmlns:c16="http://schemas.microsoft.com/office/drawing/2014/chart" uri="{C3380CC4-5D6E-409C-BE32-E72D297353CC}">
              <c16:uniqueId val="{00000004-FB4E-49CC-AF23-81A14D5D72E7}"/>
            </c:ext>
          </c:extLst>
        </c:ser>
        <c:ser>
          <c:idx val="5"/>
          <c:order val="5"/>
          <c:tx>
            <c:strRef>
              <c:f>データシート!$A$32</c:f>
              <c:strCache>
                <c:ptCount val="1"/>
                <c:pt idx="0">
                  <c:v>三戸町下水道事業会計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0.05</c:v>
                </c:pt>
              </c:numCache>
            </c:numRef>
          </c:val>
          <c:extLst>
            <c:ext xmlns:c16="http://schemas.microsoft.com/office/drawing/2014/chart" uri="{C3380CC4-5D6E-409C-BE32-E72D297353CC}">
              <c16:uniqueId val="{00000005-FB4E-49CC-AF23-81A14D5D72E7}"/>
            </c:ext>
          </c:extLst>
        </c:ser>
        <c:ser>
          <c:idx val="6"/>
          <c:order val="6"/>
          <c:tx>
            <c:strRef>
              <c:f>データシート!$A$33</c:f>
              <c:strCache>
                <c:ptCount val="1"/>
                <c:pt idx="0">
                  <c:v>三戸町簡易水道事業会計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0.17</c:v>
                </c:pt>
              </c:numCache>
            </c:numRef>
          </c:val>
          <c:extLst>
            <c:ext xmlns:c16="http://schemas.microsoft.com/office/drawing/2014/chart" uri="{C3380CC4-5D6E-409C-BE32-E72D297353CC}">
              <c16:uniqueId val="{00000006-FB4E-49CC-AF23-81A14D5D72E7}"/>
            </c:ext>
          </c:extLst>
        </c:ser>
        <c:ser>
          <c:idx val="7"/>
          <c:order val="7"/>
          <c:tx>
            <c:strRef>
              <c:f>データシート!$A$34</c:f>
              <c:strCache>
                <c:ptCount val="1"/>
                <c:pt idx="0">
                  <c:v>三戸町国民健康保険事業勘定特別会計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0.57999999999999996</c:v>
                </c:pt>
                <c:pt idx="2">
                  <c:v>#N/A</c:v>
                </c:pt>
                <c:pt idx="3">
                  <c:v>0.74</c:v>
                </c:pt>
                <c:pt idx="4">
                  <c:v>#N/A</c:v>
                </c:pt>
                <c:pt idx="5">
                  <c:v>0.44</c:v>
                </c:pt>
                <c:pt idx="6">
                  <c:v>#N/A</c:v>
                </c:pt>
                <c:pt idx="7">
                  <c:v>0.72</c:v>
                </c:pt>
                <c:pt idx="8">
                  <c:v>#N/A</c:v>
                </c:pt>
                <c:pt idx="9">
                  <c:v>0.22</c:v>
                </c:pt>
              </c:numCache>
            </c:numRef>
          </c:val>
          <c:extLst>
            <c:ext xmlns:c16="http://schemas.microsoft.com/office/drawing/2014/chart" uri="{C3380CC4-5D6E-409C-BE32-E72D297353CC}">
              <c16:uniqueId val="{00000007-FB4E-49CC-AF23-81A14D5D72E7}"/>
            </c:ext>
          </c:extLst>
        </c:ser>
        <c:ser>
          <c:idx val="8"/>
          <c:order val="8"/>
          <c:tx>
            <c:strRef>
              <c:f>データシート!$A$35</c:f>
              <c:strCache>
                <c:ptCount val="1"/>
                <c:pt idx="0">
                  <c:v>三戸町介護保険特別会計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1.58</c:v>
                </c:pt>
                <c:pt idx="2">
                  <c:v>#N/A</c:v>
                </c:pt>
                <c:pt idx="3">
                  <c:v>1.7</c:v>
                </c:pt>
                <c:pt idx="4">
                  <c:v>#N/A</c:v>
                </c:pt>
                <c:pt idx="5">
                  <c:v>3.81</c:v>
                </c:pt>
                <c:pt idx="6">
                  <c:v>#N/A</c:v>
                </c:pt>
                <c:pt idx="7">
                  <c:v>2.68</c:v>
                </c:pt>
                <c:pt idx="8">
                  <c:v>#N/A</c:v>
                </c:pt>
                <c:pt idx="9">
                  <c:v>1.79</c:v>
                </c:pt>
              </c:numCache>
            </c:numRef>
          </c:val>
          <c:extLst>
            <c:ext xmlns:c16="http://schemas.microsoft.com/office/drawing/2014/chart" uri="{C3380CC4-5D6E-409C-BE32-E72D297353CC}">
              <c16:uniqueId val="{00000008-FB4E-49CC-AF23-81A14D5D72E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6.48</c:v>
                </c:pt>
                <c:pt idx="2">
                  <c:v>#N/A</c:v>
                </c:pt>
                <c:pt idx="3">
                  <c:v>6.02</c:v>
                </c:pt>
                <c:pt idx="4">
                  <c:v>#N/A</c:v>
                </c:pt>
                <c:pt idx="5">
                  <c:v>7.38</c:v>
                </c:pt>
                <c:pt idx="6">
                  <c:v>#N/A</c:v>
                </c:pt>
                <c:pt idx="7">
                  <c:v>6.19</c:v>
                </c:pt>
                <c:pt idx="8">
                  <c:v>#N/A</c:v>
                </c:pt>
                <c:pt idx="9">
                  <c:v>7.07</c:v>
                </c:pt>
              </c:numCache>
            </c:numRef>
          </c:val>
          <c:extLst>
            <c:ext xmlns:c16="http://schemas.microsoft.com/office/drawing/2014/chart" uri="{C3380CC4-5D6E-409C-BE32-E72D297353CC}">
              <c16:uniqueId val="{00000009-FB4E-49CC-AF23-81A14D5D72E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747</c:v>
                </c:pt>
                <c:pt idx="5">
                  <c:v>757</c:v>
                </c:pt>
                <c:pt idx="8">
                  <c:v>720</c:v>
                </c:pt>
                <c:pt idx="11">
                  <c:v>710</c:v>
                </c:pt>
                <c:pt idx="14">
                  <c:v>694</c:v>
                </c:pt>
              </c:numCache>
            </c:numRef>
          </c:val>
          <c:extLst>
            <c:ext xmlns:c16="http://schemas.microsoft.com/office/drawing/2014/chart" uri="{C3380CC4-5D6E-409C-BE32-E72D297353CC}">
              <c16:uniqueId val="{00000000-36AA-4DD4-81E3-36B4F018CCB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AA-4DD4-81E3-36B4F018CCB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10</c:v>
                </c:pt>
                <c:pt idx="6">
                  <c:v>10</c:v>
                </c:pt>
                <c:pt idx="9">
                  <c:v>10</c:v>
                </c:pt>
                <c:pt idx="12">
                  <c:v>24</c:v>
                </c:pt>
              </c:numCache>
            </c:numRef>
          </c:val>
          <c:extLst>
            <c:ext xmlns:c16="http://schemas.microsoft.com/office/drawing/2014/chart" uri="{C3380CC4-5D6E-409C-BE32-E72D297353CC}">
              <c16:uniqueId val="{00000002-36AA-4DD4-81E3-36B4F018CCB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15</c:v>
                </c:pt>
                <c:pt idx="6">
                  <c:v>18</c:v>
                </c:pt>
                <c:pt idx="9">
                  <c:v>18</c:v>
                </c:pt>
                <c:pt idx="12">
                  <c:v>20</c:v>
                </c:pt>
              </c:numCache>
            </c:numRef>
          </c:val>
          <c:extLst>
            <c:ext xmlns:c16="http://schemas.microsoft.com/office/drawing/2014/chart" uri="{C3380CC4-5D6E-409C-BE32-E72D297353CC}">
              <c16:uniqueId val="{00000003-36AA-4DD4-81E3-36B4F018CCB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294</c:v>
                </c:pt>
                <c:pt idx="3">
                  <c:v>300</c:v>
                </c:pt>
                <c:pt idx="6">
                  <c:v>298</c:v>
                </c:pt>
                <c:pt idx="9">
                  <c:v>303</c:v>
                </c:pt>
                <c:pt idx="12">
                  <c:v>305</c:v>
                </c:pt>
              </c:numCache>
            </c:numRef>
          </c:val>
          <c:extLst>
            <c:ext xmlns:c16="http://schemas.microsoft.com/office/drawing/2014/chart" uri="{C3380CC4-5D6E-409C-BE32-E72D297353CC}">
              <c16:uniqueId val="{00000004-36AA-4DD4-81E3-36B4F018CCB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AA-4DD4-81E3-36B4F018CCB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AA-4DD4-81E3-36B4F018CCB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781</c:v>
                </c:pt>
                <c:pt idx="3">
                  <c:v>768</c:v>
                </c:pt>
                <c:pt idx="6">
                  <c:v>737</c:v>
                </c:pt>
                <c:pt idx="9">
                  <c:v>722</c:v>
                </c:pt>
                <c:pt idx="12">
                  <c:v>668</c:v>
                </c:pt>
              </c:numCache>
            </c:numRef>
          </c:val>
          <c:extLst>
            <c:ext xmlns:c16="http://schemas.microsoft.com/office/drawing/2014/chart" uri="{C3380CC4-5D6E-409C-BE32-E72D297353CC}">
              <c16:uniqueId val="{00000007-36AA-4DD4-81E3-36B4F018CCB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362</c:v>
                </c:pt>
                <c:pt idx="2">
                  <c:v>#N/A</c:v>
                </c:pt>
                <c:pt idx="3">
                  <c:v>#N/A</c:v>
                </c:pt>
                <c:pt idx="4">
                  <c:v>336</c:v>
                </c:pt>
                <c:pt idx="5">
                  <c:v>#N/A</c:v>
                </c:pt>
                <c:pt idx="6">
                  <c:v>#N/A</c:v>
                </c:pt>
                <c:pt idx="7">
                  <c:v>343</c:v>
                </c:pt>
                <c:pt idx="8">
                  <c:v>#N/A</c:v>
                </c:pt>
                <c:pt idx="9">
                  <c:v>#N/A</c:v>
                </c:pt>
                <c:pt idx="10">
                  <c:v>343</c:v>
                </c:pt>
                <c:pt idx="11">
                  <c:v>#N/A</c:v>
                </c:pt>
                <c:pt idx="12">
                  <c:v>#N/A</c:v>
                </c:pt>
                <c:pt idx="13">
                  <c:v>323</c:v>
                </c:pt>
                <c:pt idx="14">
                  <c:v>#N/A</c:v>
                </c:pt>
              </c:numCache>
            </c:numRef>
          </c:val>
          <c:smooth val="0"/>
          <c:extLst>
            <c:ext xmlns:c16="http://schemas.microsoft.com/office/drawing/2014/chart" uri="{C3380CC4-5D6E-409C-BE32-E72D297353CC}">
              <c16:uniqueId val="{00000008-36AA-4DD4-81E3-36B4F018CCB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6492</c:v>
                </c:pt>
                <c:pt idx="5">
                  <c:v>6444</c:v>
                </c:pt>
                <c:pt idx="8">
                  <c:v>6168</c:v>
                </c:pt>
                <c:pt idx="11">
                  <c:v>5743</c:v>
                </c:pt>
                <c:pt idx="14">
                  <c:v>5308</c:v>
                </c:pt>
              </c:numCache>
            </c:numRef>
          </c:val>
          <c:extLst>
            <c:ext xmlns:c16="http://schemas.microsoft.com/office/drawing/2014/chart" uri="{C3380CC4-5D6E-409C-BE32-E72D297353CC}">
              <c16:uniqueId val="{00000000-5333-4367-B3AB-D0E206F187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333-4367-B3AB-D0E206F187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2310</c:v>
                </c:pt>
                <c:pt idx="5">
                  <c:v>2985</c:v>
                </c:pt>
                <c:pt idx="8">
                  <c:v>3366</c:v>
                </c:pt>
                <c:pt idx="11">
                  <c:v>3670</c:v>
                </c:pt>
                <c:pt idx="14">
                  <c:v>3711</c:v>
                </c:pt>
              </c:numCache>
            </c:numRef>
          </c:val>
          <c:extLst>
            <c:ext xmlns:c16="http://schemas.microsoft.com/office/drawing/2014/chart" uri="{C3380CC4-5D6E-409C-BE32-E72D297353CC}">
              <c16:uniqueId val="{00000002-5333-4367-B3AB-D0E206F187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333-4367-B3AB-D0E206F187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333-4367-B3AB-D0E206F187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333-4367-B3AB-D0E206F187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494</c:v>
                </c:pt>
                <c:pt idx="3">
                  <c:v>499</c:v>
                </c:pt>
                <c:pt idx="6">
                  <c:v>448</c:v>
                </c:pt>
                <c:pt idx="9">
                  <c:v>456</c:v>
                </c:pt>
                <c:pt idx="12">
                  <c:v>475</c:v>
                </c:pt>
              </c:numCache>
            </c:numRef>
          </c:val>
          <c:extLst>
            <c:ext xmlns:c16="http://schemas.microsoft.com/office/drawing/2014/chart" uri="{C3380CC4-5D6E-409C-BE32-E72D297353CC}">
              <c16:uniqueId val="{00000006-5333-4367-B3AB-D0E206F187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135</c:v>
                </c:pt>
                <c:pt idx="3">
                  <c:v>145</c:v>
                </c:pt>
                <c:pt idx="6">
                  <c:v>129</c:v>
                </c:pt>
                <c:pt idx="9">
                  <c:v>149</c:v>
                </c:pt>
                <c:pt idx="12">
                  <c:v>151</c:v>
                </c:pt>
              </c:numCache>
            </c:numRef>
          </c:val>
          <c:extLst>
            <c:ext xmlns:c16="http://schemas.microsoft.com/office/drawing/2014/chart" uri="{C3380CC4-5D6E-409C-BE32-E72D297353CC}">
              <c16:uniqueId val="{00000007-5333-4367-B3AB-D0E206F187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3752</c:v>
                </c:pt>
                <c:pt idx="3">
                  <c:v>3534</c:v>
                </c:pt>
                <c:pt idx="6">
                  <c:v>3311</c:v>
                </c:pt>
                <c:pt idx="9">
                  <c:v>3075</c:v>
                </c:pt>
                <c:pt idx="12">
                  <c:v>2880</c:v>
                </c:pt>
              </c:numCache>
            </c:numRef>
          </c:val>
          <c:extLst>
            <c:ext xmlns:c16="http://schemas.microsoft.com/office/drawing/2014/chart" uri="{C3380CC4-5D6E-409C-BE32-E72D297353CC}">
              <c16:uniqueId val="{00000008-5333-4367-B3AB-D0E206F187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61</c:v>
                </c:pt>
                <c:pt idx="3">
                  <c:v>51</c:v>
                </c:pt>
                <c:pt idx="6">
                  <c:v>41</c:v>
                </c:pt>
                <c:pt idx="9">
                  <c:v>31</c:v>
                </c:pt>
                <c:pt idx="12">
                  <c:v>189</c:v>
                </c:pt>
              </c:numCache>
            </c:numRef>
          </c:val>
          <c:extLst>
            <c:ext xmlns:c16="http://schemas.microsoft.com/office/drawing/2014/chart" uri="{C3380CC4-5D6E-409C-BE32-E72D297353CC}">
              <c16:uniqueId val="{00000009-5333-4367-B3AB-D0E206F187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6245</c:v>
                </c:pt>
                <c:pt idx="3">
                  <c:v>6084</c:v>
                </c:pt>
                <c:pt idx="6">
                  <c:v>5847</c:v>
                </c:pt>
                <c:pt idx="9">
                  <c:v>5543</c:v>
                </c:pt>
                <c:pt idx="12">
                  <c:v>5099</c:v>
                </c:pt>
              </c:numCache>
            </c:numRef>
          </c:val>
          <c:extLst>
            <c:ext xmlns:c16="http://schemas.microsoft.com/office/drawing/2014/chart" uri="{C3380CC4-5D6E-409C-BE32-E72D297353CC}">
              <c16:uniqueId val="{0000000A-5333-4367-B3AB-D0E206F187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1886</c:v>
                </c:pt>
                <c:pt idx="2">
                  <c:v>#N/A</c:v>
                </c:pt>
                <c:pt idx="3">
                  <c:v>#N/A</c:v>
                </c:pt>
                <c:pt idx="4">
                  <c:v>883</c:v>
                </c:pt>
                <c:pt idx="5">
                  <c:v>#N/A</c:v>
                </c:pt>
                <c:pt idx="6">
                  <c:v>#N/A</c:v>
                </c:pt>
                <c:pt idx="7">
                  <c:v>242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333-4367-B3AB-D0E206F187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676</c:v>
                </c:pt>
                <c:pt idx="1">
                  <c:v>833</c:v>
                </c:pt>
                <c:pt idx="2">
                  <c:v>890</c:v>
                </c:pt>
              </c:numCache>
            </c:numRef>
          </c:val>
          <c:extLst>
            <c:ext xmlns:c16="http://schemas.microsoft.com/office/drawing/2014/chart" uri="{C3380CC4-5D6E-409C-BE32-E72D297353CC}">
              <c16:uniqueId val="{00000000-9913-4DBD-9913-92553B64F37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789</c:v>
                </c:pt>
                <c:pt idx="1">
                  <c:v>805</c:v>
                </c:pt>
                <c:pt idx="2">
                  <c:v>825</c:v>
                </c:pt>
              </c:numCache>
            </c:numRef>
          </c:val>
          <c:extLst>
            <c:ext xmlns:c16="http://schemas.microsoft.com/office/drawing/2014/chart" uri="{C3380CC4-5D6E-409C-BE32-E72D297353CC}">
              <c16:uniqueId val="{00000001-9913-4DBD-9913-92553B64F37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1420</c:v>
                </c:pt>
                <c:pt idx="1">
                  <c:v>1484</c:v>
                </c:pt>
                <c:pt idx="2">
                  <c:v>1414</c:v>
                </c:pt>
              </c:numCache>
            </c:numRef>
          </c:val>
          <c:extLst>
            <c:ext xmlns:c16="http://schemas.microsoft.com/office/drawing/2014/chart" uri="{C3380CC4-5D6E-409C-BE32-E72D297353CC}">
              <c16:uniqueId val="{00000002-9913-4DBD-9913-92553B64F37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{057050C3-D91D-482A-B423-F12CE36B2139}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2EF-4761-9FB1-422E559DB9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{8CE12C73-6AFD-468F-9430-861ECEFF5023}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EF-4761-9FB1-422E559DB9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{70448584-8823-4FEF-8672-A425F7C39E6F}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EF-4761-9FB1-422E559DB9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{E6C38695-1C28-46DA-B821-F27CCAB32925}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EF-4761-9FB1-422E559DB9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{C8798609-C74D-4190-9C04-01D0233B305E}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EF-4761-9FB1-422E559DB9F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{7391D643-05C2-4DC0-A6AD-4CBAFD94ECC9}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2EF-4761-9FB1-422E559DB9F6}"/>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{6EF0BB09-A6BF-410B-A461-4EBD769FBD7D}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2EF-4761-9FB1-422E559DB9F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{63A6B638-A2BA-4CAA-864F-566AA3328F8D}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2EF-4761-9FB1-422E559DB9F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{5512692D-5609-4DBF-A7A6-DEDFBE8861A4}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2EF-4761-9FB1-422E559DB9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62.2</c:v>
                </c:pt>
                <c:pt idx="16">
                  <c:v>62.4</c:v>
                </c:pt>
                <c:pt idx="24">
                  <c:v>64</c:v>
                </c:pt>
                <c:pt idx="32">
                  <c:v>65.400000000000006</c:v>
                </c:pt>
              </c:numCache>
            </c:numRef>
          </c:xVal>
          <c:yVal>
            <c:numRef>
              <c:f>公会計指標分析・財政指標組合せ分析表!$BP$51:$DC$51</c:f>
              <c:numCache>
                <c:formatCode>#,##0.0;"▲ "#,##0.0</c:formatCode>
                <c:ptCount val="40"/>
                <c:pt idx="0">
                  <c:v>57</c:v>
                </c:pt>
                <c:pt idx="8">
                  <c:v>24.6</c:v>
                </c:pt>
                <c:pt idx="16">
                  <c:v>6.9</c:v>
                </c:pt>
              </c:numCache>
            </c:numRef>
          </c:yVal>
          <c:smooth val="0"/>
          <c:extLst>
            <c:ext xmlns:c16="http://schemas.microsoft.com/office/drawing/2014/chart" uri="{C3380CC4-5D6E-409C-BE32-E72D297353CC}">
              <c16:uniqueId val="{00000009-E2EF-4761-9FB1-422E559DB9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{739B1B09-AA3D-47C1-8346-D47EDBEC4CBA}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2EF-4761-9FB1-422E559DB9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{D181A009-814B-4BE4-9371-E6F5F3F2A239}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EF-4761-9FB1-422E559DB9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{94A06DEF-2BE4-4F6C-9273-2C139BDA23A2}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EF-4761-9FB1-422E559DB9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{3858D7D0-7492-4C51-86BD-D478D4EBE683}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EF-4761-9FB1-422E559DB9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{D3CC912A-D9CD-4965-B11A-E3DE49762575}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EF-4761-9FB1-422E559DB9F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{71981FD2-5415-4461-B0B9-BCDFB6426FC5}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2EF-4761-9FB1-422E559DB9F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{A3BF1E2B-B0FA-4C02-879B-29AE07170F33}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2EF-4761-9FB1-422E559DB9F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{80E7DB25-319F-4BE0-A786-29EB5152D5C8}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2EF-4761-9FB1-422E559DB9F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{E1B082C6-4152-4EE2-9F69-A0B4B4451196}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2EF-4761-9FB1-422E559DB9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2EF-4761-9FB1-422E559DB9F6}"/>
            </c:ext>
          </c:extLst>
        </c:ser>
        <c:dLbls>
          <c:showLegendKey val="0"/>
          <c:showVal val="1"/>
          <c:showCatName val="0"/>
          <c:showSerName val="0"/>
          <c:showPercent val="0"/>
          <c:showBubbleSize val="0"/>
        </c:dLbls>
        <c:axId val="46179840"/>
        <c:axId val="46181760"/>
      </c:scatterChart>
      <c:valAx>
        <c:axId val="46179840"/>
        <c:scaling>
          <c:orientation val="maxMin"/>
          <c:max val="69"/>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{465ABDF2-4325-498E-A6F8-50DA214998CA}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13B-454B-B233-C79DC9DE13F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{A9CD4C7F-8204-43B4-9FB5-4086080FE72D}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3B-454B-B233-C79DC9DE13F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{DD126B93-169F-4245-A278-F727125BCA4A}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3B-454B-B233-C79DC9DE13F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{0BF81CBC-60EA-4058-9985-BA89B83D910C}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3B-454B-B233-C79DC9DE13F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{2BFC0A73-1394-4338-8E6D-2536602E105F}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3B-454B-B233-C79DC9DE13F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{5FC94F31-B35A-47D7-B726-DEC8188B2C5A}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13B-454B-B233-C79DC9DE13F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{A5851FAD-E798-48CA-BF3A-503BD97EF95F}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13B-454B-B233-C79DC9DE13F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{1A616E39-C584-48D8-BE37-407E5E7AEDFB}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13B-454B-B233-C79DC9DE13F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{220DA7A5-5638-4F5B-BA31-E92A0CC7C614}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13B-454B-B233-C79DC9DE13F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10.8</c:v>
                </c:pt>
                <c:pt idx="16">
                  <c:v>10</c:v>
                </c:pt>
                <c:pt idx="24">
                  <c:v>9.6</c:v>
                </c:pt>
                <c:pt idx="32">
                  <c:v>9.6</c:v>
                </c:pt>
              </c:numCache>
            </c:numRef>
          </c:xVal>
          <c:yVal>
            <c:numRef>
              <c:f>公会計指標分析・財政指標組合せ分析表!$BP$73:$DC$73</c:f>
              <c:numCache>
                <c:formatCode>#,##0.0;"▲ "#,##0.0</c:formatCode>
                <c:ptCount val="40"/>
                <c:pt idx="0">
                  <c:v>57</c:v>
                </c:pt>
                <c:pt idx="8">
                  <c:v>24.6</c:v>
                </c:pt>
                <c:pt idx="16">
                  <c:v>6.9</c:v>
                </c:pt>
              </c:numCache>
            </c:numRef>
          </c:yVal>
          <c:smooth val="0"/>
          <c:extLst>
            <c:ext xmlns:c16="http://schemas.microsoft.com/office/drawing/2014/chart" uri="{C3380CC4-5D6E-409C-BE32-E72D297353CC}">
              <c16:uniqueId val="{00000009-313B-454B-B233-C79DC9DE13F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{E8C95E41-968E-4183-A8BA-359AA51F0189}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13B-454B-B233-C79DC9DE13F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{9470B976-0B0D-4377-940C-C49506CB35C1}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3B-454B-B233-C79DC9DE13F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{9CE9A56B-2CCC-4CD9-9927-04989FFAC347}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3B-454B-B233-C79DC9DE13F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{2A09CC4C-C831-4C22-B0CF-E778BFA8F4E3}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3B-454B-B233-C79DC9DE13F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{797D099B-03D8-42BA-9B14-DB7E982352E3}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3B-454B-B233-C79DC9DE13F7}"/>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{31E49773-AEC3-4158-B3F5-C05A084894C3}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13B-454B-B233-C79DC9DE13F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{DD3CA1B4-B193-4E13-8BE9-7230A2C2E603}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13B-454B-B233-C79DC9DE13F7}"/>
                </c:ext>
              </c:extLst>
            </c:dLbl>
            <c:dLbl>
              <c:idx val="24"/>
              <c:layout>
                <c:manualLayout>
                  <c:x val="-4.490505736590117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{58CAE4BE-895F-43C4-9711-C695E5DB5104}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13B-454B-B233-C79DC9DE13F7}"/>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{219C713A-0049-42B1-8F4F-ECE993BB9795}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13B-454B-B233-C79DC9DE13F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13B-454B-B233-C79DC9DE13F7}"/>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8,767
8,698
151.79
7,149,117
6,792,236
299,608
4,231,644
5,098,756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人口の減少や全国平均を上回る高齢化率により、財政基盤が弱く、財政力指数は類似団体平均を下回っている。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歳出全般の見直しを実施するとともに、税の徴収強化など歳入確保に努め、財政の健全化を図る。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15724</xdr:rowOff>
    </xdr:from>
    <xdr:to>
      <xdr:col>23</xdr:col>
      <xdr:colOff>133350</xdr:colOff>
      <xdr:row>44</xdr:row>
      <xdr:rowOff>15724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595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15724</xdr:rowOff>
    </xdr:from>
    <xdr:to>
      <xdr:col>19</xdr:col>
      <xdr:colOff>133350</xdr:colOff>
      <xdr:row>44</xdr:row>
      <xdr:rowOff>15724</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15724</xdr:rowOff>
    </xdr:from>
    <xdr:to>
      <xdr:col>15</xdr:col>
      <xdr:colOff>82550</xdr:colOff>
      <xdr:row>44</xdr:row>
      <xdr:rowOff>15724</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595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15724</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136374</xdr:rowOff>
    </xdr:from>
    <xdr:to>
      <xdr:col>23</xdr:col>
      <xdr:colOff>184150</xdr:colOff>
      <xdr:row>44</xdr:row>
      <xdr:rowOff>66524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108451</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80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136374</xdr:rowOff>
    </xdr:from>
    <xdr:to>
      <xdr:col>19</xdr:col>
      <xdr:colOff>184150</xdr:colOff>
      <xdr:row>44</xdr:row>
      <xdr:rowOff>66524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51301</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95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136374</xdr:rowOff>
    </xdr:from>
    <xdr:to>
      <xdr:col>15</xdr:col>
      <xdr:colOff>133350</xdr:colOff>
      <xdr:row>44</xdr:row>
      <xdr:rowOff>66524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51301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136374</xdr:rowOff>
    </xdr:from>
    <xdr:to>
      <xdr:col>11</xdr:col>
      <xdr:colOff>82550</xdr:colOff>
      <xdr:row>44</xdr:row>
      <xdr:rowOff>66524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51301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令和６年度の経常収支比率は、補助費等、人件費が増加したため、前年度より０．５％増の９３．４％となった。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類似団体と比較すると、病院事業繰出金、一部事務組合負担金などの補助費等が多額であることが要因となり、類似団体平均を５．０％上回っている。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今後は、公債費の減少が見込まれるが、補助費等及び物件費の増加が見込まれるため、事務事業全般の見直しを進め、経常経費の抑制に努める。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32004</xdr:rowOff>
    </xdr:from>
    <xdr:to>
      <xdr:col>23</xdr:col>
      <xdr:colOff>133350</xdr:colOff>
      <xdr:row>65</xdr:row>
      <xdr:rowOff>56134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7625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160020</xdr:rowOff>
    </xdr:from>
    <xdr:to>
      <xdr:col>19</xdr:col>
      <xdr:colOff>133350</xdr:colOff>
      <xdr:row>65</xdr:row>
      <xdr:rowOff>32004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328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119126</xdr:rowOff>
    </xdr:from>
    <xdr:to>
      <xdr:col>15</xdr:col>
      <xdr:colOff>82550</xdr:colOff>
      <xdr:row>64</xdr:row>
      <xdr:rowOff>160020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20476"/>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119126</xdr:rowOff>
    </xdr:from>
    <xdr:to>
      <xdr:col>11</xdr:col>
      <xdr:colOff>31750</xdr:colOff>
      <xdr:row>65</xdr:row>
      <xdr:rowOff>99568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20476"/>
          <a:ext cx="889000" cy="32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5334</xdr:rowOff>
    </xdr:from>
    <xdr:to>
      <xdr:col>23</xdr:col>
      <xdr:colOff>184150</xdr:colOff>
      <xdr:row>65</xdr:row>
      <xdr:rowOff>106934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148861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2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152654</xdr:rowOff>
    </xdr:from>
    <xdr:to>
      <xdr:col>19</xdr:col>
      <xdr:colOff>184150</xdr:colOff>
      <xdr:row>65</xdr:row>
      <xdr:rowOff>82804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67581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11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109220</xdr:rowOff>
    </xdr:from>
    <xdr:to>
      <xdr:col>15</xdr:col>
      <xdr:colOff>133350</xdr:colOff>
      <xdr:row>65</xdr:row>
      <xdr:rowOff>39370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24147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68326</xdr:rowOff>
    </xdr:from>
    <xdr:to>
      <xdr:col>11</xdr:col>
      <xdr:colOff>82550</xdr:colOff>
      <xdr:row>63</xdr:row>
      <xdr:rowOff>169926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154703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48768</xdr:rowOff>
    </xdr:from>
    <xdr:to>
      <xdr:col>7</xdr:col>
      <xdr:colOff>31750</xdr:colOff>
      <xdr:row>65</xdr:row>
      <xdr:rowOff>150368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9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135145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7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[237,548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人件費・物件費等決算額が低くなっている要因として、ごみ処理業務や消防業務を一部事務組合で行っていることが挙げられる。一部事務組合の人件費・物件費等に充てる負担金を合計した場合、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人当たりの金額は大幅に増加することになる。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会計年度任用職員制度による人件費の増、施設老朽化による維持補修費の増、人口の減等により、人口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人当たりの決算額は増加傾向にあるため、今後はこれら経費を抑制できるように努めていく。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26307</xdr:rowOff>
    </xdr:from>
    <xdr:to>
      <xdr:col>23</xdr:col>
      <xdr:colOff>133350</xdr:colOff>
      <xdr:row>81</xdr:row>
      <xdr:rowOff>84254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13757"/>
          <a:ext cx="838200" cy="5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5426</xdr:rowOff>
    </xdr:from>
    <xdr:to>
      <xdr:col>19</xdr:col>
      <xdr:colOff>133350</xdr:colOff>
      <xdr:row>81</xdr:row>
      <xdr:rowOff>26307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892876"/>
          <a:ext cx="889000" cy="2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146177</xdr:rowOff>
    </xdr:from>
    <xdr:to>
      <xdr:col>15</xdr:col>
      <xdr:colOff>82550</xdr:colOff>
      <xdr:row>81</xdr:row>
      <xdr:rowOff>5426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862177"/>
          <a:ext cx="889000" cy="3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141573</xdr:rowOff>
    </xdr:from>
    <xdr:to>
      <xdr:col>11</xdr:col>
      <xdr:colOff>31750</xdr:colOff>
      <xdr:row>80</xdr:row>
      <xdr:rowOff>146177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857573"/>
          <a:ext cx="8890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33454</xdr:rowOff>
    </xdr:from>
    <xdr:to>
      <xdr:col>23</xdr:col>
      <xdr:colOff>184150</xdr:colOff>
      <xdr:row>81</xdr:row>
      <xdr:rowOff>135054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2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126181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42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146957</xdr:rowOff>
    </xdr:from>
    <xdr:to>
      <xdr:col>19</xdr:col>
      <xdr:colOff>184150</xdr:colOff>
      <xdr:row>81</xdr:row>
      <xdr:rowOff>77107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87284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126076</xdr:rowOff>
    </xdr:from>
    <xdr:to>
      <xdr:col>15</xdr:col>
      <xdr:colOff>133350</xdr:colOff>
      <xdr:row>81</xdr:row>
      <xdr:rowOff>56226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66403</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95377</xdr:rowOff>
    </xdr:from>
    <xdr:to>
      <xdr:col>11</xdr:col>
      <xdr:colOff>82550</xdr:colOff>
      <xdr:row>81</xdr:row>
      <xdr:rowOff>25527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1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35704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58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90773</xdr:rowOff>
    </xdr:from>
    <xdr:to>
      <xdr:col>7</xdr:col>
      <xdr:colOff>31750</xdr:colOff>
      <xdr:row>81</xdr:row>
      <xdr:rowOff>20923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0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31100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57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令和６年度のラスパイレス指数は、類似団体平均を１．９下回っている。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今後とも行政需要への対応及び効率的な行政運営に努めるとともに、国家公務員に準じた適正な給与制度の運営に努める。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66322</xdr:rowOff>
    </xdr:from>
    <xdr:to>
      <xdr:col>81</xdr:col>
      <xdr:colOff>44450</xdr:colOff>
      <xdr:row>83</xdr:row>
      <xdr:rowOff>106539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296672"/>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66322</xdr:rowOff>
    </xdr:from>
    <xdr:to>
      <xdr:col>77</xdr:col>
      <xdr:colOff>44450</xdr:colOff>
      <xdr:row>83</xdr:row>
      <xdr:rowOff>79728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2966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79728</xdr:rowOff>
    </xdr:from>
    <xdr:to>
      <xdr:col>72</xdr:col>
      <xdr:colOff>203200</xdr:colOff>
      <xdr:row>83</xdr:row>
      <xdr:rowOff>133350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3100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83</xdr:row>
      <xdr:rowOff>133350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28326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55739</xdr:rowOff>
    </xdr:from>
    <xdr:to>
      <xdr:col>81</xdr:col>
      <xdr:colOff>95250</xdr:colOff>
      <xdr:row>83</xdr:row>
      <xdr:rowOff>157339</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72266</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13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15522</xdr:rowOff>
    </xdr:from>
    <xdr:to>
      <xdr:col>77</xdr:col>
      <xdr:colOff>95250</xdr:colOff>
      <xdr:row>83</xdr:row>
      <xdr:rowOff>117122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127299</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01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28928</xdr:rowOff>
    </xdr:from>
    <xdr:to>
      <xdr:col>73</xdr:col>
      <xdr:colOff>44450</xdr:colOff>
      <xdr:row>83</xdr:row>
      <xdr:rowOff>130528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140705</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2116</xdr:rowOff>
    </xdr:from>
    <xdr:to>
      <xdr:col>64</xdr:col>
      <xdr:colOff>152400</xdr:colOff>
      <xdr:row>83</xdr:row>
      <xdr:rowOff>103716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113893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令和６年度の人口千人当たりの職員数は、類似団体平均を５．７３人下回っている。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財政健全化の観点から、平成１６年度から平成２１年度までの６年間一般行政職を採用せず職員数を削減してきたが、多様化、複雑化する住民ニーズや増大する行政需要に対処するため、平成２２年度から職員の採用を開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今後も定員管理に基づき、行政需要と職員数のバランスに配慮しながら良好状態の維持に努める。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18771</xdr:rowOff>
    </xdr:from>
    <xdr:to>
      <xdr:col>81</xdr:col>
      <xdr:colOff>44450</xdr:colOff>
      <xdr:row>59</xdr:row>
      <xdr:rowOff>45314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134321"/>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9601</xdr:rowOff>
    </xdr:from>
    <xdr:to>
      <xdr:col>77</xdr:col>
      <xdr:colOff>44450</xdr:colOff>
      <xdr:row>59</xdr:row>
      <xdr:rowOff>18771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25151"/>
          <a:ext cx="889000"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154991</xdr:rowOff>
    </xdr:from>
    <xdr:to>
      <xdr:col>72</xdr:col>
      <xdr:colOff>203200</xdr:colOff>
      <xdr:row>59</xdr:row>
      <xdr:rowOff>9601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099091"/>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142443</xdr:rowOff>
    </xdr:from>
    <xdr:to>
      <xdr:col>68</xdr:col>
      <xdr:colOff>152400</xdr:colOff>
      <xdr:row>58</xdr:row>
      <xdr:rowOff>154991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086543"/>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165964</xdr:rowOff>
    </xdr:from>
    <xdr:to>
      <xdr:col>81</xdr:col>
      <xdr:colOff>95250</xdr:colOff>
      <xdr:row>59</xdr:row>
      <xdr:rowOff>96114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1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87241</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139421</xdr:rowOff>
    </xdr:from>
    <xdr:to>
      <xdr:col>77</xdr:col>
      <xdr:colOff>95250</xdr:colOff>
      <xdr:row>59</xdr:row>
      <xdr:rowOff>69571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08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79748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8523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130251</xdr:rowOff>
    </xdr:from>
    <xdr:to>
      <xdr:col>73</xdr:col>
      <xdr:colOff>44450</xdr:colOff>
      <xdr:row>59</xdr:row>
      <xdr:rowOff>60401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07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70578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4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104191</xdr:rowOff>
    </xdr:from>
    <xdr:to>
      <xdr:col>68</xdr:col>
      <xdr:colOff>203200</xdr:colOff>
      <xdr:row>59</xdr:row>
      <xdr:rowOff>34341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04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44518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81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91643</xdr:rowOff>
    </xdr:from>
    <xdr:to>
      <xdr:col>64</xdr:col>
      <xdr:colOff>152400</xdr:colOff>
      <xdr:row>59</xdr:row>
      <xdr:rowOff>21793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03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31970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80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令和６年度の実質公債費比率は、町債の新規発行の抑制による元利償還金の減により、単年度としては減少したが、３カ年平均では前年度と同じとなった。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公債費は、令和元年度をピークに減少しているが、実質公債費比率は、依然として類似団体平均を上回っているため、今後も町債の新規発行抑制に努めていく。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15875</xdr:rowOff>
    </xdr:from>
    <xdr:to>
      <xdr:col>81</xdr:col>
      <xdr:colOff>44450</xdr:colOff>
      <xdr:row>41</xdr:row>
      <xdr:rowOff>15875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453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15875</xdr:rowOff>
    </xdr:from>
    <xdr:to>
      <xdr:col>77</xdr:col>
      <xdr:colOff>44450</xdr:colOff>
      <xdr:row>41</xdr:row>
      <xdr:rowOff>56092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56092</xdr:rowOff>
    </xdr:from>
    <xdr:to>
      <xdr:col>72</xdr:col>
      <xdr:colOff>203200</xdr:colOff>
      <xdr:row>41</xdr:row>
      <xdr:rowOff>136525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8554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136525</xdr:rowOff>
    </xdr:from>
    <xdr:to>
      <xdr:col>68</xdr:col>
      <xdr:colOff>152400</xdr:colOff>
      <xdr:row>42</xdr:row>
      <xdr:rowOff>35454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65975"/>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136525</xdr:rowOff>
    </xdr:from>
    <xdr:to>
      <xdr:col>81</xdr:col>
      <xdr:colOff>95250</xdr:colOff>
      <xdr:row>41</xdr:row>
      <xdr:rowOff>66675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108602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6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136525</xdr:rowOff>
    </xdr:from>
    <xdr:to>
      <xdr:col>77</xdr:col>
      <xdr:colOff>95250</xdr:colOff>
      <xdr:row>41</xdr:row>
      <xdr:rowOff>66675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51452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08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5292</xdr:rowOff>
    </xdr:from>
    <xdr:to>
      <xdr:col>73</xdr:col>
      <xdr:colOff>44450</xdr:colOff>
      <xdr:row>41</xdr:row>
      <xdr:rowOff>106892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91669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85725</xdr:rowOff>
    </xdr:from>
    <xdr:to>
      <xdr:col>68</xdr:col>
      <xdr:colOff>203200</xdr:colOff>
      <xdr:row>42</xdr:row>
      <xdr:rowOff>15875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156104</xdr:rowOff>
    </xdr:from>
    <xdr:to>
      <xdr:col>64</xdr:col>
      <xdr:colOff>152400</xdr:colOff>
      <xdr:row>42</xdr:row>
      <xdr:rowOff>86254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71031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7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将来負担比率は、町債の新規発行の抑制による地方債残高の減少、病院事業債の償還による公営企業債等繰入見込額の減少、充当可能基金額の増加により、令和５年度に引き続き比率は算定されてい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163649</xdr:rowOff>
    </xdr:from>
    <xdr:to>
      <xdr:col>72</xdr:col>
      <xdr:colOff>203200</xdr:colOff>
      <xdr:row>15</xdr:row>
      <xdr:rowOff>24130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392499"/>
          <a:ext cx="8890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24130</xdr:rowOff>
    </xdr:from>
    <xdr:to>
      <xdr:col>68</xdr:col>
      <xdr:colOff>152400</xdr:colOff>
      <xdr:row>17</xdr:row>
      <xdr:rowOff>53521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95880"/>
          <a:ext cx="889000" cy="37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112849</xdr:rowOff>
    </xdr:from>
    <xdr:to>
      <xdr:col>73</xdr:col>
      <xdr:colOff>44450</xdr:colOff>
      <xdr:row>14</xdr:row>
      <xdr:rowOff>42999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34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27776</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42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144780</xdr:rowOff>
    </xdr:from>
    <xdr:to>
      <xdr:col>68</xdr:col>
      <xdr:colOff>203200</xdr:colOff>
      <xdr:row>15</xdr:row>
      <xdr:rowOff>74930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59707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2721</xdr:rowOff>
    </xdr:from>
    <xdr:to>
      <xdr:col>64</xdr:col>
      <xdr:colOff>152400</xdr:colOff>
      <xdr:row>17</xdr:row>
      <xdr:rowOff>104321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1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89098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0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8,767
8,698
151.79
7,149,117
6,792,236
299,608
4,231,644
5,098,756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人件費に係る経常収支比率は、類似団体平均を下回る状態が続いている。令和６年度は類似団体平均を３．８％を下回る２０．６％となっている一方で、前年度より１．３％増加している。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今後も行政需要と職員数のバランスに配慮しながら、適切な定員管理に努める。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48623</xdr:rowOff>
    </xdr:from>
    <xdr:to>
      <xdr:col>24</xdr:col>
      <xdr:colOff>25400</xdr:colOff>
      <xdr:row>34</xdr:row>
      <xdr:rowOff>133531</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77923"/>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35560</xdr:rowOff>
    </xdr:from>
    <xdr:to>
      <xdr:col>19</xdr:col>
      <xdr:colOff>187325</xdr:colOff>
      <xdr:row>34</xdr:row>
      <xdr:rowOff>48623</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6486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109039</xdr:rowOff>
    </xdr:from>
    <xdr:to>
      <xdr:col>15</xdr:col>
      <xdr:colOff>98425</xdr:colOff>
      <xdr:row>34</xdr:row>
      <xdr:rowOff>35560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76688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109039</xdr:rowOff>
    </xdr:from>
    <xdr:to>
      <xdr:col>11</xdr:col>
      <xdr:colOff>9525</xdr:colOff>
      <xdr:row>34</xdr:row>
      <xdr:rowOff>120469</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66889"/>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82731</xdr:rowOff>
    </xdr:from>
    <xdr:to>
      <xdr:col>24</xdr:col>
      <xdr:colOff>76200</xdr:colOff>
      <xdr:row>35</xdr:row>
      <xdr:rowOff>12881</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91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99258</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5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169273</xdr:rowOff>
    </xdr:from>
    <xdr:to>
      <xdr:col>20</xdr:col>
      <xdr:colOff>38100</xdr:colOff>
      <xdr:row>34</xdr:row>
      <xdr:rowOff>99423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2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109600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96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156210</xdr:rowOff>
    </xdr:from>
    <xdr:to>
      <xdr:col>15</xdr:col>
      <xdr:colOff>149225</xdr:colOff>
      <xdr:row>34</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58239</xdr:rowOff>
    </xdr:from>
    <xdr:to>
      <xdr:col>11</xdr:col>
      <xdr:colOff>60325</xdr:colOff>
      <xdr:row>33</xdr:row>
      <xdr:rowOff>159839</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170016</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8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69669</xdr:rowOff>
    </xdr:from>
    <xdr:to>
      <xdr:col>6</xdr:col>
      <xdr:colOff>171450</xdr:colOff>
      <xdr:row>34</xdr:row>
      <xdr:rowOff>171269</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9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9996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6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令和６年度の物件費に係る経常収支比率は類似団体平均を０．８％下回る１３．８％となっており、前年度より</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リース料、郵便料等の増により０．５％増加している。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依然として、公共施設の維持管理費が高止まりしているため、施設管理委託等の内容について見直し、経常経費の抑制に努めていく。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79375</xdr:rowOff>
    </xdr:from>
    <xdr:to>
      <xdr:col>82</xdr:col>
      <xdr:colOff>107950</xdr:colOff>
      <xdr:row>16</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8225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41275</xdr:rowOff>
    </xdr:from>
    <xdr:to>
      <xdr:col>78</xdr:col>
      <xdr:colOff>69850</xdr:colOff>
      <xdr:row>16</xdr:row>
      <xdr:rowOff>79375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844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98425</xdr:rowOff>
    </xdr:from>
    <xdr:to>
      <xdr:col>73</xdr:col>
      <xdr:colOff>180975</xdr:colOff>
      <xdr:row>16</xdr:row>
      <xdr:rowOff>41275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7017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41275</xdr:rowOff>
    </xdr:from>
    <xdr:to>
      <xdr:col>69</xdr:col>
      <xdr:colOff>92075</xdr:colOff>
      <xdr:row>15</xdr:row>
      <xdr:rowOff>98425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6130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28575</xdr:rowOff>
    </xdr:from>
    <xdr:to>
      <xdr:col>78</xdr:col>
      <xdr:colOff>120650</xdr:colOff>
      <xdr:row>16</xdr:row>
      <xdr:rowOff>130175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140352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40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161925</xdr:rowOff>
    </xdr:from>
    <xdr:to>
      <xdr:col>74</xdr:col>
      <xdr:colOff>31750</xdr:colOff>
      <xdr:row>16</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102252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47625</xdr:rowOff>
    </xdr:from>
    <xdr:to>
      <xdr:col>69</xdr:col>
      <xdr:colOff>142875</xdr:colOff>
      <xdr:row>15</xdr:row>
      <xdr:rowOff>149225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1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159402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388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161925</xdr:rowOff>
    </xdr:from>
    <xdr:to>
      <xdr:col>65</xdr:col>
      <xdr:colOff>53975</xdr:colOff>
      <xdr:row>15</xdr:row>
      <xdr:rowOff>92075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102252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令和２年度以降の扶助費に係る経常収支比率は、類似団体平均を上回っており、令和６年度は類似団体平均を０．１％上回る４．６％となっている。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障害者自立支援給付費など、義務的要素の強い経費であるが、個々の事業内容を精査し、経費の適正化を図っていく。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55</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5758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55</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758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127000</xdr:rowOff>
    </xdr:from>
    <xdr:to>
      <xdr:col>15</xdr:col>
      <xdr:colOff>98425</xdr:colOff>
      <xdr:row>55</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56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12700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567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67327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114300</xdr:rowOff>
    </xdr:from>
    <xdr:to>
      <xdr:col>20</xdr:col>
      <xdr:colOff>38100</xdr:colOff>
      <xdr:row>56</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10177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令和６年度のその他の経費に係る経常収支比率は、簡易水道事業・下水道事業が公営企業会計法適用となったことから、前年度と比較して１．６％減少した。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しかし、依然として類似団体平均を１．４％上回っていることから、その他の特別会計における繰出金の抑制に努める。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168910</xdr:rowOff>
    </xdr:from>
    <xdr:to>
      <xdr:col>82</xdr:col>
      <xdr:colOff>107950</xdr:colOff>
      <xdr:row>59</xdr:row>
      <xdr:rowOff>24130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94156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16510</xdr:rowOff>
    </xdr:from>
    <xdr:to>
      <xdr:col>78</xdr:col>
      <xdr:colOff>69850</xdr:colOff>
      <xdr:row>59</xdr:row>
      <xdr:rowOff>24130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1013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16510</xdr:rowOff>
    </xdr:from>
    <xdr:to>
      <xdr:col>73</xdr:col>
      <xdr:colOff>180975</xdr:colOff>
      <xdr:row>59</xdr:row>
      <xdr:rowOff>24130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893800" y="1013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24130</xdr:rowOff>
    </xdr:from>
    <xdr:to>
      <xdr:col>69</xdr:col>
      <xdr:colOff>92075</xdr:colOff>
      <xdr:row>59</xdr:row>
      <xdr:rowOff>123190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1396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118110</xdr:rowOff>
    </xdr:from>
    <xdr:to>
      <xdr:col>82</xdr:col>
      <xdr:colOff>158750</xdr:colOff>
      <xdr:row>58</xdr:row>
      <xdr:rowOff>48260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90187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59707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137160</xdr:rowOff>
    </xdr:from>
    <xdr:to>
      <xdr:col>74</xdr:col>
      <xdr:colOff>31750</xdr:colOff>
      <xdr:row>59</xdr:row>
      <xdr:rowOff>67310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52087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16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144780</xdr:rowOff>
    </xdr:from>
    <xdr:to>
      <xdr:col>69</xdr:col>
      <xdr:colOff>142875</xdr:colOff>
      <xdr:row>59</xdr:row>
      <xdr:rowOff>74930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59707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72390</xdr:rowOff>
    </xdr:from>
    <xdr:to>
      <xdr:col>65</xdr:col>
      <xdr:colOff>53975</xdr:colOff>
      <xdr:row>60</xdr:row>
      <xdr:rowOff>2540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158767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補助費等に係る経常収支比率は、類似団体平均を大きく上回る状態が続いている。令和６年度は類似団体平均を１０．４％上回る２７．４％となっており、簡易水道事業・下水道事業が公営企業会計法適用となったことや、一部事務組合負担金の増により、２．８％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平均を大きく上回っているのは、病院事業繰出金等が多額であることが要因となっており、病院事業の経営改善に取り組むとともに、各種団体補助金についても、事業の再点検をするなど、経常経費の抑制に努めていく。</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161290</xdr:rowOff>
    </xdr:from>
    <xdr:to>
      <xdr:col>82</xdr:col>
      <xdr:colOff>107950</xdr:colOff>
      <xdr:row>39</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67639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138430</xdr:rowOff>
    </xdr:from>
    <xdr:to>
      <xdr:col>78</xdr:col>
      <xdr:colOff>69850</xdr:colOff>
      <xdr:row>38</xdr:row>
      <xdr:rowOff>161290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6535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41275</xdr:rowOff>
    </xdr:from>
    <xdr:to>
      <xdr:col>73</xdr:col>
      <xdr:colOff>180975</xdr:colOff>
      <xdr:row>38</xdr:row>
      <xdr:rowOff>138430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55637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41275</xdr:rowOff>
    </xdr:from>
    <xdr:to>
      <xdr:col>69</xdr:col>
      <xdr:colOff>92075</xdr:colOff>
      <xdr:row>38</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55637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99060</xdr:rowOff>
    </xdr:from>
    <xdr:to>
      <xdr:col>82</xdr:col>
      <xdr:colOff>158750</xdr:colOff>
      <xdr:row>40</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78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71137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75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110490</xdr:rowOff>
    </xdr:from>
    <xdr:to>
      <xdr:col>78</xdr:col>
      <xdr:colOff>120650</xdr:colOff>
      <xdr:row>39</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25417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711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87630</xdr:rowOff>
    </xdr:from>
    <xdr:to>
      <xdr:col>74</xdr:col>
      <xdr:colOff>31750</xdr:colOff>
      <xdr:row>39</xdr:row>
      <xdr:rowOff>17780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2557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689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161925</xdr:rowOff>
    </xdr:from>
    <xdr:to>
      <xdr:col>69</xdr:col>
      <xdr:colOff>142875</xdr:colOff>
      <xdr:row>38</xdr:row>
      <xdr:rowOff>92075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76852</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9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令和６年度の公債費に係る経常収支比率は、類似団体平均を２．３％下回る１５．７％となっている。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償還期間の短い過疎対策事業債にシフトしたため、公債費は令和元年度をピークに減少しており、今後も地方債の計画的な発行により、公債費の抑制に努めていく。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77470</xdr:rowOff>
    </xdr:from>
    <xdr:to>
      <xdr:col>24</xdr:col>
      <xdr:colOff>25400</xdr:colOff>
      <xdr:row>76</xdr:row>
      <xdr:rowOff>130811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10767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130811</xdr:rowOff>
    </xdr:from>
    <xdr:to>
      <xdr:col>19</xdr:col>
      <xdr:colOff>187325</xdr:colOff>
      <xdr:row>76</xdr:row>
      <xdr:rowOff>142239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1610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142239</xdr:rowOff>
    </xdr:from>
    <xdr:to>
      <xdr:col>15</xdr:col>
      <xdr:colOff>98425</xdr:colOff>
      <xdr:row>76</xdr:row>
      <xdr:rowOff>142239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172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142239</xdr:rowOff>
    </xdr:from>
    <xdr:to>
      <xdr:col>11</xdr:col>
      <xdr:colOff>9525</xdr:colOff>
      <xdr:row>77</xdr:row>
      <xdr:rowOff>39370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1724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26670</xdr:rowOff>
    </xdr:from>
    <xdr:to>
      <xdr:col>24</xdr:col>
      <xdr:colOff>76200</xdr:colOff>
      <xdr:row>76</xdr:row>
      <xdr:rowOff>128270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43197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80011</xdr:rowOff>
    </xdr:from>
    <xdr:to>
      <xdr:col>20</xdr:col>
      <xdr:colOff>38100</xdr:colOff>
      <xdr:row>77</xdr:row>
      <xdr:rowOff>10161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20337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879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91439</xdr:rowOff>
    </xdr:from>
    <xdr:to>
      <xdr:col>15</xdr:col>
      <xdr:colOff>149225</xdr:colOff>
      <xdr:row>77</xdr:row>
      <xdr:rowOff>21589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31767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91439</xdr:rowOff>
    </xdr:from>
    <xdr:to>
      <xdr:col>11</xdr:col>
      <xdr:colOff>60325</xdr:colOff>
      <xdr:row>77</xdr:row>
      <xdr:rowOff>21589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31767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160020</xdr:rowOff>
    </xdr:from>
    <xdr:to>
      <xdr:col>6</xdr:col>
      <xdr:colOff>171450</xdr:colOff>
      <xdr:row>77</xdr:row>
      <xdr:rowOff>90170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74947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令和６年度の公債費以外の経費に係る経常収支比率は、類似団体平均を７．３％上回っており、補助費等が類似団体平均を大きく上回っていることが要因となっている。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事務事業全般の見直しにより、経常経費の抑制に努めていく。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119380</xdr:rowOff>
    </xdr:from>
    <xdr:to>
      <xdr:col>82</xdr:col>
      <xdr:colOff>107950</xdr:colOff>
      <xdr:row>79</xdr:row>
      <xdr:rowOff>20320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9248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73661</xdr:rowOff>
    </xdr:from>
    <xdr:to>
      <xdr:col>78</xdr:col>
      <xdr:colOff>69850</xdr:colOff>
      <xdr:row>78</xdr:row>
      <xdr:rowOff>119380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4467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77470</xdr:rowOff>
    </xdr:from>
    <xdr:to>
      <xdr:col>73</xdr:col>
      <xdr:colOff>180975</xdr:colOff>
      <xdr:row>78</xdr:row>
      <xdr:rowOff>73661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279120"/>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77470</xdr:rowOff>
    </xdr:from>
    <xdr:to>
      <xdr:col>69</xdr:col>
      <xdr:colOff>92075</xdr:colOff>
      <xdr:row>78</xdr:row>
      <xdr:rowOff>92711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79120"/>
          <a:ext cx="8890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140970</xdr:rowOff>
    </xdr:from>
    <xdr:to>
      <xdr:col>82</xdr:col>
      <xdr:colOff>158750</xdr:colOff>
      <xdr:row>79</xdr:row>
      <xdr:rowOff>71120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113047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8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68580</xdr:rowOff>
    </xdr:from>
    <xdr:to>
      <xdr:col>78</xdr:col>
      <xdr:colOff>120650</xdr:colOff>
      <xdr:row>78</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154957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52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22861</xdr:rowOff>
    </xdr:from>
    <xdr:to>
      <xdr:col>74</xdr:col>
      <xdr:colOff>31750</xdr:colOff>
      <xdr:row>78</xdr:row>
      <xdr:rowOff>124461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109238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26670</xdr:rowOff>
    </xdr:from>
    <xdr:to>
      <xdr:col>69</xdr:col>
      <xdr:colOff>142875</xdr:colOff>
      <xdr:row>77</xdr:row>
      <xdr:rowOff>128270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113047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41911</xdr:rowOff>
    </xdr:from>
    <xdr:to>
      <xdr:col>65</xdr:col>
      <xdr:colOff>53975</xdr:colOff>
      <xdr:row>78</xdr:row>
      <xdr:rowOff>143511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128288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147984</xdr:rowOff>
    </xdr:from>
    <xdr:to>
      <xdr:col>29</xdr:col>
      <xdr:colOff>127000</xdr:colOff>
      <xdr:row>19</xdr:row>
      <xdr:rowOff>24755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281709"/>
          <a:ext cx="647700" cy="482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24755</xdr:rowOff>
    </xdr:from>
    <xdr:to>
      <xdr:col>26</xdr:col>
      <xdr:colOff>50800</xdr:colOff>
      <xdr:row>19</xdr:row>
      <xdr:rowOff>59438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29930"/>
          <a:ext cx="698500" cy="34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59438</xdr:rowOff>
    </xdr:from>
    <xdr:to>
      <xdr:col>22</xdr:col>
      <xdr:colOff>114300</xdr:colOff>
      <xdr:row>19</xdr:row>
      <xdr:rowOff>94313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364613"/>
          <a:ext cx="698500" cy="34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94313</xdr:rowOff>
    </xdr:from>
    <xdr:to>
      <xdr:col>18</xdr:col>
      <xdr:colOff>177800</xdr:colOff>
      <xdr:row>19</xdr:row>
      <xdr:rowOff>96892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399488"/>
          <a:ext cx="698500" cy="2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97184</xdr:rowOff>
    </xdr:from>
    <xdr:to>
      <xdr:col>29</xdr:col>
      <xdr:colOff>177800</xdr:colOff>
      <xdr:row>19</xdr:row>
      <xdr:rowOff>27334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230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69261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20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145405</xdr:rowOff>
    </xdr:from>
    <xdr:to>
      <xdr:col>26</xdr:col>
      <xdr:colOff>101600</xdr:colOff>
      <xdr:row>19</xdr:row>
      <xdr:rowOff>75555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79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60332</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65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8638</xdr:rowOff>
    </xdr:from>
    <xdr:to>
      <xdr:col>22</xdr:col>
      <xdr:colOff>165100</xdr:colOff>
      <xdr:row>19</xdr:row>
      <xdr:rowOff>110238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13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95015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0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43513</xdr:rowOff>
    </xdr:from>
    <xdr:to>
      <xdr:col>19</xdr:col>
      <xdr:colOff>38100</xdr:colOff>
      <xdr:row>19</xdr:row>
      <xdr:rowOff>145113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48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129890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46092</xdr:rowOff>
    </xdr:from>
    <xdr:to>
      <xdr:col>15</xdr:col>
      <xdr:colOff>101600</xdr:colOff>
      <xdr:row>19</xdr:row>
      <xdr:rowOff>147692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51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132469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37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88100</xdr:rowOff>
    </xdr:from>
    <xdr:to>
      <xdr:col>29</xdr:col>
      <xdr:colOff>127000</xdr:colOff>
      <xdr:row>37</xdr:row>
      <xdr:rowOff>110789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212800"/>
          <a:ext cx="647700" cy="22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88100</xdr:rowOff>
    </xdr:from>
    <xdr:to>
      <xdr:col>26</xdr:col>
      <xdr:colOff>50800</xdr:colOff>
      <xdr:row>37</xdr:row>
      <xdr:rowOff>102863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12800"/>
          <a:ext cx="698500" cy="14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102863</xdr:rowOff>
    </xdr:from>
    <xdr:to>
      <xdr:col>22</xdr:col>
      <xdr:colOff>114300</xdr:colOff>
      <xdr:row>37</xdr:row>
      <xdr:rowOff>134753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227563"/>
          <a:ext cx="698500" cy="31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98672</xdr:rowOff>
    </xdr:from>
    <xdr:to>
      <xdr:col>18</xdr:col>
      <xdr:colOff>177800</xdr:colOff>
      <xdr:row>37</xdr:row>
      <xdr:rowOff>134753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223372"/>
          <a:ext cx="698500" cy="36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59989</xdr:rowOff>
    </xdr:from>
    <xdr:to>
      <xdr:col>29</xdr:col>
      <xdr:colOff>177800</xdr:colOff>
      <xdr:row>37</xdr:row>
      <xdr:rowOff>161589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84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32066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5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37300</xdr:rowOff>
    </xdr:from>
    <xdr:to>
      <xdr:col>26</xdr:col>
      <xdr:colOff>101600</xdr:colOff>
      <xdr:row>37</xdr:row>
      <xdr:rowOff>138900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62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123677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24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52063</xdr:rowOff>
    </xdr:from>
    <xdr:to>
      <xdr:col>22</xdr:col>
      <xdr:colOff>165100</xdr:colOff>
      <xdr:row>37</xdr:row>
      <xdr:rowOff>153663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176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138440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6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83953</xdr:rowOff>
    </xdr:from>
    <xdr:to>
      <xdr:col>19</xdr:col>
      <xdr:colOff>38100</xdr:colOff>
      <xdr:row>37</xdr:row>
      <xdr:rowOff>185553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08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170330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9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47872</xdr:rowOff>
    </xdr:from>
    <xdr:to>
      <xdr:col>15</xdr:col>
      <xdr:colOff>101600</xdr:colOff>
      <xdr:row>37</xdr:row>
      <xdr:rowOff>149472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725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134249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5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8,767
8,698
151.79
7,149,117
6,792,236
299,608
4,231,644
5,098,756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63718</xdr:rowOff>
    </xdr:from>
    <xdr:to>
      <xdr:col>24</xdr:col>
      <xdr:colOff>63500</xdr:colOff>
      <xdr:row>38</xdr:row>
      <xdr:rowOff>112081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578818"/>
          <a:ext cx="838200" cy="4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112081</xdr:rowOff>
    </xdr:from>
    <xdr:to>
      <xdr:col>19</xdr:col>
      <xdr:colOff>177800</xdr:colOff>
      <xdr:row>38</xdr:row>
      <xdr:rowOff>133573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627181"/>
          <a:ext cx="889000" cy="2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133573</xdr:rowOff>
    </xdr:from>
    <xdr:to>
      <xdr:col>15</xdr:col>
      <xdr:colOff>50800</xdr:colOff>
      <xdr:row>38</xdr:row>
      <xdr:rowOff>168124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648673"/>
          <a:ext cx="889000" cy="3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158838</xdr:rowOff>
    </xdr:from>
    <xdr:to>
      <xdr:col>10</xdr:col>
      <xdr:colOff>114300</xdr:colOff>
      <xdr:row>38</xdr:row>
      <xdr:rowOff>168124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673938"/>
          <a:ext cx="889000" cy="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12918</xdr:rowOff>
    </xdr:from>
    <xdr:to>
      <xdr:col>24</xdr:col>
      <xdr:colOff>114300</xdr:colOff>
      <xdr:row>38</xdr:row>
      <xdr:rowOff>114518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52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99295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44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61281</xdr:rowOff>
    </xdr:from>
    <xdr:to>
      <xdr:col>20</xdr:col>
      <xdr:colOff>38100</xdr:colOff>
      <xdr:row>38</xdr:row>
      <xdr:rowOff>162881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57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154008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669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82773</xdr:rowOff>
    </xdr:from>
    <xdr:to>
      <xdr:col>15</xdr:col>
      <xdr:colOff>101600</xdr:colOff>
      <xdr:row>39</xdr:row>
      <xdr:rowOff>12923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59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39</xdr:row>
      <xdr:rowOff>4050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690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117324</xdr:rowOff>
    </xdr:from>
    <xdr:to>
      <xdr:col>10</xdr:col>
      <xdr:colOff>165100</xdr:colOff>
      <xdr:row>39</xdr:row>
      <xdr:rowOff>47474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63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38601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725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108038</xdr:rowOff>
    </xdr:from>
    <xdr:to>
      <xdr:col>6</xdr:col>
      <xdr:colOff>38100</xdr:colOff>
      <xdr:row>39</xdr:row>
      <xdr:rowOff>38188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62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29315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71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161463</xdr:rowOff>
    </xdr:from>
    <xdr:to>
      <xdr:col>24</xdr:col>
      <xdr:colOff>63500</xdr:colOff>
      <xdr:row>59</xdr:row>
      <xdr:rowOff>34159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105563"/>
          <a:ext cx="838200" cy="4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34159</xdr:rowOff>
    </xdr:from>
    <xdr:to>
      <xdr:col>19</xdr:col>
      <xdr:colOff>177800</xdr:colOff>
      <xdr:row>59</xdr:row>
      <xdr:rowOff>48588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149709"/>
          <a:ext cx="889000" cy="1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48588</xdr:rowOff>
    </xdr:from>
    <xdr:to>
      <xdr:col>15</xdr:col>
      <xdr:colOff>50800</xdr:colOff>
      <xdr:row>59</xdr:row>
      <xdr:rowOff>74256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64138"/>
          <a:ext cx="889000" cy="2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67180</xdr:rowOff>
    </xdr:from>
    <xdr:to>
      <xdr:col>10</xdr:col>
      <xdr:colOff>114300</xdr:colOff>
      <xdr:row>59</xdr:row>
      <xdr:rowOff>74256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10182730"/>
          <a:ext cx="88900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110663</xdr:rowOff>
    </xdr:from>
    <xdr:to>
      <xdr:col>24</xdr:col>
      <xdr:colOff>114300</xdr:colOff>
      <xdr:row>59</xdr:row>
      <xdr:rowOff>40813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25590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6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154809</xdr:rowOff>
    </xdr:from>
    <xdr:to>
      <xdr:col>20</xdr:col>
      <xdr:colOff>38100</xdr:colOff>
      <xdr:row>59</xdr:row>
      <xdr:rowOff>84959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09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76086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19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169238</xdr:rowOff>
    </xdr:from>
    <xdr:to>
      <xdr:col>15</xdr:col>
      <xdr:colOff>101600</xdr:colOff>
      <xdr:row>59</xdr:row>
      <xdr:rowOff>99388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11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90515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20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23456</xdr:rowOff>
    </xdr:from>
    <xdr:to>
      <xdr:col>10</xdr:col>
      <xdr:colOff>165100</xdr:colOff>
      <xdr:row>59</xdr:row>
      <xdr:rowOff>125056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3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116183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3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16380</xdr:rowOff>
    </xdr:from>
    <xdr:to>
      <xdr:col>6</xdr:col>
      <xdr:colOff>38100</xdr:colOff>
      <xdr:row>59</xdr:row>
      <xdr:rowOff>117980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3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109107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2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77096</xdr:rowOff>
    </xdr:from>
    <xdr:to>
      <xdr:col>24</xdr:col>
      <xdr:colOff>63500</xdr:colOff>
      <xdr:row>78</xdr:row>
      <xdr:rowOff>121021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50196"/>
          <a:ext cx="838200" cy="4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114309</xdr:rowOff>
    </xdr:from>
    <xdr:to>
      <xdr:col>19</xdr:col>
      <xdr:colOff>177800</xdr:colOff>
      <xdr:row>78</xdr:row>
      <xdr:rowOff>121021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87409"/>
          <a:ext cx="889000" cy="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97017</xdr:rowOff>
    </xdr:from>
    <xdr:to>
      <xdr:col>15</xdr:col>
      <xdr:colOff>50800</xdr:colOff>
      <xdr:row>78</xdr:row>
      <xdr:rowOff>114309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70117"/>
          <a:ext cx="889000" cy="1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97017</xdr:rowOff>
    </xdr:from>
    <xdr:to>
      <xdr:col>10</xdr:col>
      <xdr:colOff>114300</xdr:colOff>
      <xdr:row>78</xdr:row>
      <xdr:rowOff>123992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70117"/>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26296</xdr:rowOff>
    </xdr:from>
    <xdr:to>
      <xdr:col>24</xdr:col>
      <xdr:colOff>114300</xdr:colOff>
      <xdr:row>78</xdr:row>
      <xdr:rowOff>127896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9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4723</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70221</xdr:rowOff>
    </xdr:from>
    <xdr:to>
      <xdr:col>20</xdr:col>
      <xdr:colOff>38100</xdr:colOff>
      <xdr:row>79</xdr:row>
      <xdr:rowOff>371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4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162948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3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63509</xdr:rowOff>
    </xdr:from>
    <xdr:to>
      <xdr:col>15</xdr:col>
      <xdr:colOff>101600</xdr:colOff>
      <xdr:row>78</xdr:row>
      <xdr:rowOff>165109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3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156236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46217</xdr:rowOff>
    </xdr:from>
    <xdr:to>
      <xdr:col>10</xdr:col>
      <xdr:colOff>165100</xdr:colOff>
      <xdr:row>78</xdr:row>
      <xdr:rowOff>147817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1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138944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51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73192</xdr:rowOff>
    </xdr:from>
    <xdr:to>
      <xdr:col>6</xdr:col>
      <xdr:colOff>38100</xdr:colOff>
      <xdr:row>79</xdr:row>
      <xdr:rowOff>3342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4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165919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3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47611</xdr:rowOff>
    </xdr:from>
    <xdr:to>
      <xdr:col>24</xdr:col>
      <xdr:colOff>63500</xdr:colOff>
      <xdr:row>95</xdr:row>
      <xdr:rowOff>56764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35361"/>
          <a:ext cx="83820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56764</xdr:rowOff>
    </xdr:from>
    <xdr:to>
      <xdr:col>19</xdr:col>
      <xdr:colOff>177800</xdr:colOff>
      <xdr:row>95</xdr:row>
      <xdr:rowOff>130583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44514"/>
          <a:ext cx="889000" cy="7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64829</xdr:rowOff>
    </xdr:from>
    <xdr:to>
      <xdr:col>15</xdr:col>
      <xdr:colOff>50800</xdr:colOff>
      <xdr:row>95</xdr:row>
      <xdr:rowOff>130583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52579"/>
          <a:ext cx="889000" cy="6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64829</xdr:rowOff>
    </xdr:from>
    <xdr:to>
      <xdr:col>10</xdr:col>
      <xdr:colOff>114300</xdr:colOff>
      <xdr:row>96</xdr:row>
      <xdr:rowOff>152620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52579"/>
          <a:ext cx="889000" cy="25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168261</xdr:rowOff>
    </xdr:from>
    <xdr:to>
      <xdr:col>24</xdr:col>
      <xdr:colOff>114300</xdr:colOff>
      <xdr:row>95</xdr:row>
      <xdr:rowOff>98411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8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19688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13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5964</xdr:rowOff>
    </xdr:from>
    <xdr:to>
      <xdr:col>20</xdr:col>
      <xdr:colOff>38100</xdr:colOff>
      <xdr:row>95</xdr:row>
      <xdr:rowOff>107564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9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124091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68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79783</xdr:rowOff>
    </xdr:from>
    <xdr:to>
      <xdr:col>15</xdr:col>
      <xdr:colOff>101600</xdr:colOff>
      <xdr:row>96</xdr:row>
      <xdr:rowOff>9933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6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26460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4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14029</xdr:rowOff>
    </xdr:from>
    <xdr:to>
      <xdr:col>10</xdr:col>
      <xdr:colOff>165100</xdr:colOff>
      <xdr:row>95</xdr:row>
      <xdr:rowOff>115629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0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132156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7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101820</xdr:rowOff>
    </xdr:from>
    <xdr:to>
      <xdr:col>6</xdr:col>
      <xdr:colOff>38100</xdr:colOff>
      <xdr:row>97</xdr:row>
      <xdr:rowOff>31970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6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48497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33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171409</xdr:rowOff>
    </xdr:from>
    <xdr:to>
      <xdr:col>55</xdr:col>
      <xdr:colOff>0</xdr:colOff>
      <xdr:row>37</xdr:row>
      <xdr:rowOff>37119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43609"/>
          <a:ext cx="838200" cy="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23076</xdr:rowOff>
    </xdr:from>
    <xdr:to>
      <xdr:col>50</xdr:col>
      <xdr:colOff>114300</xdr:colOff>
      <xdr:row>37</xdr:row>
      <xdr:rowOff>37119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66726"/>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23076</xdr:rowOff>
    </xdr:from>
    <xdr:to>
      <xdr:col>45</xdr:col>
      <xdr:colOff>177800</xdr:colOff>
      <xdr:row>37</xdr:row>
      <xdr:rowOff>82481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66726"/>
          <a:ext cx="889000" cy="5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160510</xdr:rowOff>
    </xdr:from>
    <xdr:to>
      <xdr:col>41</xdr:col>
      <xdr:colOff>50800</xdr:colOff>
      <xdr:row>37</xdr:row>
      <xdr:rowOff>82481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61260"/>
          <a:ext cx="889000" cy="26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120609</xdr:rowOff>
    </xdr:from>
    <xdr:to>
      <xdr:col>55</xdr:col>
      <xdr:colOff>50800</xdr:colOff>
      <xdr:row>37</xdr:row>
      <xdr:rowOff>50759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9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99036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71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157769</xdr:rowOff>
    </xdr:from>
    <xdr:to>
      <xdr:col>50</xdr:col>
      <xdr:colOff>165100</xdr:colOff>
      <xdr:row>37</xdr:row>
      <xdr:rowOff>87919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79046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22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143726</xdr:rowOff>
    </xdr:from>
    <xdr:to>
      <xdr:col>46</xdr:col>
      <xdr:colOff>38100</xdr:colOff>
      <xdr:row>37</xdr:row>
      <xdr:rowOff>73876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1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65003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0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31681</xdr:rowOff>
    </xdr:from>
    <xdr:to>
      <xdr:col>41</xdr:col>
      <xdr:colOff>101600</xdr:colOff>
      <xdr:row>37</xdr:row>
      <xdr:rowOff>133281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124408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6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109710</xdr:rowOff>
    </xdr:from>
    <xdr:to>
      <xdr:col>36</xdr:col>
      <xdr:colOff>165100</xdr:colOff>
      <xdr:row>36</xdr:row>
      <xdr:rowOff>39860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56387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85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4385</xdr:rowOff>
    </xdr:from>
    <xdr:to>
      <xdr:col>55</xdr:col>
      <xdr:colOff>0</xdr:colOff>
      <xdr:row>59</xdr:row>
      <xdr:rowOff>26938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10119935"/>
          <a:ext cx="838200" cy="2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166497</xdr:rowOff>
    </xdr:from>
    <xdr:to>
      <xdr:col>50</xdr:col>
      <xdr:colOff>114300</xdr:colOff>
      <xdr:row>59</xdr:row>
      <xdr:rowOff>4385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110597"/>
          <a:ext cx="889000" cy="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158409</xdr:rowOff>
    </xdr:from>
    <xdr:to>
      <xdr:col>45</xdr:col>
      <xdr:colOff>177800</xdr:colOff>
      <xdr:row>58</xdr:row>
      <xdr:rowOff>166497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102509"/>
          <a:ext cx="889000" cy="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158409</xdr:rowOff>
    </xdr:from>
    <xdr:to>
      <xdr:col>41</xdr:col>
      <xdr:colOff>50800</xdr:colOff>
      <xdr:row>59</xdr:row>
      <xdr:rowOff>38702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10102509"/>
          <a:ext cx="889000" cy="5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147588</xdr:rowOff>
    </xdr:from>
    <xdr:to>
      <xdr:col>55</xdr:col>
      <xdr:colOff>50800</xdr:colOff>
      <xdr:row>59</xdr:row>
      <xdr:rowOff>77738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9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62515</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1000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125035</xdr:rowOff>
    </xdr:from>
    <xdr:to>
      <xdr:col>50</xdr:col>
      <xdr:colOff>165100</xdr:colOff>
      <xdr:row>59</xdr:row>
      <xdr:rowOff>55185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6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46312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6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115697</xdr:rowOff>
    </xdr:from>
    <xdr:to>
      <xdr:col>46</xdr:col>
      <xdr:colOff>38100</xdr:colOff>
      <xdr:row>59</xdr:row>
      <xdr:rowOff>45847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5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36974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5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107609</xdr:rowOff>
    </xdr:from>
    <xdr:to>
      <xdr:col>41</xdr:col>
      <xdr:colOff>101600</xdr:colOff>
      <xdr:row>59</xdr:row>
      <xdr:rowOff>37759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5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28886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4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159352</xdr:rowOff>
    </xdr:from>
    <xdr:to>
      <xdr:col>36</xdr:col>
      <xdr:colOff>165100</xdr:colOff>
      <xdr:row>59</xdr:row>
      <xdr:rowOff>89502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1010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80629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19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80319</xdr:rowOff>
    </xdr:from>
    <xdr:to>
      <xdr:col>55</xdr:col>
      <xdr:colOff>0</xdr:colOff>
      <xdr:row>78</xdr:row>
      <xdr:rowOff>126043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53419"/>
          <a:ext cx="838200" cy="4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80319</xdr:rowOff>
    </xdr:from>
    <xdr:to>
      <xdr:col>50</xdr:col>
      <xdr:colOff>114300</xdr:colOff>
      <xdr:row>78</xdr:row>
      <xdr:rowOff>108674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53419"/>
          <a:ext cx="889000" cy="2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108674</xdr:rowOff>
    </xdr:from>
    <xdr:to>
      <xdr:col>45</xdr:col>
      <xdr:colOff>177800</xdr:colOff>
      <xdr:row>78</xdr:row>
      <xdr:rowOff>114019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81774"/>
          <a:ext cx="889000" cy="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106786</xdr:rowOff>
    </xdr:from>
    <xdr:to>
      <xdr:col>41</xdr:col>
      <xdr:colOff>50800</xdr:colOff>
      <xdr:row>78</xdr:row>
      <xdr:rowOff>114019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79886"/>
          <a:ext cx="889000" cy="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75243</xdr:rowOff>
    </xdr:from>
    <xdr:to>
      <xdr:col>55</xdr:col>
      <xdr:colOff>50800</xdr:colOff>
      <xdr:row>79</xdr:row>
      <xdr:rowOff>5393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4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161620</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6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29519</xdr:rowOff>
    </xdr:from>
    <xdr:to>
      <xdr:col>50</xdr:col>
      <xdr:colOff>165100</xdr:colOff>
      <xdr:row>78</xdr:row>
      <xdr:rowOff>131119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0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122246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9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57874</xdr:rowOff>
    </xdr:from>
    <xdr:to>
      <xdr:col>46</xdr:col>
      <xdr:colOff>38100</xdr:colOff>
      <xdr:row>78</xdr:row>
      <xdr:rowOff>159474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150601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2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63219</xdr:rowOff>
    </xdr:from>
    <xdr:to>
      <xdr:col>41</xdr:col>
      <xdr:colOff>101600</xdr:colOff>
      <xdr:row>78</xdr:row>
      <xdr:rowOff>164819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3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155946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55986</xdr:rowOff>
    </xdr:from>
    <xdr:to>
      <xdr:col>36</xdr:col>
      <xdr:colOff>165100</xdr:colOff>
      <xdr:row>78</xdr:row>
      <xdr:rowOff>157586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2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148713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150116</xdr:rowOff>
    </xdr:from>
    <xdr:to>
      <xdr:col>55</xdr:col>
      <xdr:colOff>0</xdr:colOff>
      <xdr:row>98</xdr:row>
      <xdr:rowOff>150808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52216"/>
          <a:ext cx="838200" cy="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125121</xdr:rowOff>
    </xdr:from>
    <xdr:to>
      <xdr:col>50</xdr:col>
      <xdr:colOff>114300</xdr:colOff>
      <xdr:row>98</xdr:row>
      <xdr:rowOff>150116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927221"/>
          <a:ext cx="889000" cy="2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118208</xdr:rowOff>
    </xdr:from>
    <xdr:to>
      <xdr:col>45</xdr:col>
      <xdr:colOff>177800</xdr:colOff>
      <xdr:row>98</xdr:row>
      <xdr:rowOff>125121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920308"/>
          <a:ext cx="889000" cy="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118208</xdr:rowOff>
    </xdr:from>
    <xdr:to>
      <xdr:col>41</xdr:col>
      <xdr:colOff>50800</xdr:colOff>
      <xdr:row>99</xdr:row>
      <xdr:rowOff>8903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920308"/>
          <a:ext cx="889000" cy="6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100008</xdr:rowOff>
    </xdr:from>
    <xdr:to>
      <xdr:col>55</xdr:col>
      <xdr:colOff>50800</xdr:colOff>
      <xdr:row>99</xdr:row>
      <xdr:rowOff>30158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90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14935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81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99316</xdr:rowOff>
    </xdr:from>
    <xdr:to>
      <xdr:col>50</xdr:col>
      <xdr:colOff>165100</xdr:colOff>
      <xdr:row>99</xdr:row>
      <xdr:rowOff>29466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90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20593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99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74321</xdr:rowOff>
    </xdr:from>
    <xdr:to>
      <xdr:col>46</xdr:col>
      <xdr:colOff>38100</xdr:colOff>
      <xdr:row>99</xdr:row>
      <xdr:rowOff>4471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7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167048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6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67408</xdr:rowOff>
    </xdr:from>
    <xdr:to>
      <xdr:col>41</xdr:col>
      <xdr:colOff>101600</xdr:colOff>
      <xdr:row>98</xdr:row>
      <xdr:rowOff>169008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160135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62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129553</xdr:rowOff>
    </xdr:from>
    <xdr:to>
      <xdr:col>36</xdr:col>
      <xdr:colOff>165100</xdr:colOff>
      <xdr:row>99</xdr:row>
      <xdr:rowOff>59703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93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50830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702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34206</xdr:rowOff>
    </xdr:from>
    <xdr:to>
      <xdr:col>85</xdr:col>
      <xdr:colOff>127000</xdr:colOff>
      <xdr:row>39</xdr:row>
      <xdr:rowOff>68410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20756"/>
          <a:ext cx="838200" cy="3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164105</xdr:rowOff>
    </xdr:from>
    <xdr:to>
      <xdr:col>81</xdr:col>
      <xdr:colOff>50800</xdr:colOff>
      <xdr:row>39</xdr:row>
      <xdr:rowOff>34206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79205"/>
          <a:ext cx="889000" cy="4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164105</xdr:rowOff>
    </xdr:from>
    <xdr:to>
      <xdr:col>76</xdr:col>
      <xdr:colOff>114300</xdr:colOff>
      <xdr:row>39</xdr:row>
      <xdr:rowOff>93076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679205"/>
          <a:ext cx="889000" cy="10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36330</xdr:rowOff>
    </xdr:from>
    <xdr:to>
      <xdr:col>71</xdr:col>
      <xdr:colOff>177800</xdr:colOff>
      <xdr:row>39</xdr:row>
      <xdr:rowOff>93076</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22880"/>
          <a:ext cx="889000" cy="5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17610</xdr:rowOff>
    </xdr:from>
    <xdr:to>
      <xdr:col>85</xdr:col>
      <xdr:colOff>177800</xdr:colOff>
      <xdr:row>39</xdr:row>
      <xdr:rowOff>119210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103987</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1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154856</xdr:rowOff>
    </xdr:from>
    <xdr:to>
      <xdr:col>81</xdr:col>
      <xdr:colOff>101600</xdr:colOff>
      <xdr:row>39</xdr:row>
      <xdr:rowOff>85006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76133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76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113305</xdr:rowOff>
    </xdr:from>
    <xdr:to>
      <xdr:col>76</xdr:col>
      <xdr:colOff>165100</xdr:colOff>
      <xdr:row>39</xdr:row>
      <xdr:rowOff>43455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2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34582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72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42276</xdr:rowOff>
    </xdr:from>
    <xdr:to>
      <xdr:col>72</xdr:col>
      <xdr:colOff>38100</xdr:colOff>
      <xdr:row>39</xdr:row>
      <xdr:rowOff>143876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2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135003</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21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156980</xdr:rowOff>
    </xdr:from>
    <xdr:to>
      <xdr:col>67</xdr:col>
      <xdr:colOff>101600</xdr:colOff>
      <xdr:row>39</xdr:row>
      <xdr:rowOff>87130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7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78257</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79428" y="676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116804</xdr:rowOff>
    </xdr:from>
    <xdr:to>
      <xdr:col>85</xdr:col>
      <xdr:colOff>127000</xdr:colOff>
      <xdr:row>76</xdr:row>
      <xdr:rowOff>134209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147004"/>
          <a:ext cx="838200" cy="1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115322</xdr:rowOff>
    </xdr:from>
    <xdr:to>
      <xdr:col>81</xdr:col>
      <xdr:colOff>50800</xdr:colOff>
      <xdr:row>76</xdr:row>
      <xdr:rowOff>116804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45522"/>
          <a:ext cx="889000" cy="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111353</xdr:rowOff>
    </xdr:from>
    <xdr:to>
      <xdr:col>76</xdr:col>
      <xdr:colOff>114300</xdr:colOff>
      <xdr:row>76</xdr:row>
      <xdr:rowOff>115322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141553"/>
          <a:ext cx="88900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111353</xdr:rowOff>
    </xdr:from>
    <xdr:to>
      <xdr:col>71</xdr:col>
      <xdr:colOff>177800</xdr:colOff>
      <xdr:row>76</xdr:row>
      <xdr:rowOff>114055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41553"/>
          <a:ext cx="889000" cy="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83409</xdr:rowOff>
    </xdr:from>
    <xdr:to>
      <xdr:col>85</xdr:col>
      <xdr:colOff>177800</xdr:colOff>
      <xdr:row>77</xdr:row>
      <xdr:rowOff>13559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1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61836</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9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66004</xdr:rowOff>
    </xdr:from>
    <xdr:to>
      <xdr:col>81</xdr:col>
      <xdr:colOff>101600</xdr:colOff>
      <xdr:row>76</xdr:row>
      <xdr:rowOff>167604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9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158731</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8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64522</xdr:rowOff>
    </xdr:from>
    <xdr:to>
      <xdr:col>76</xdr:col>
      <xdr:colOff>165100</xdr:colOff>
      <xdr:row>76</xdr:row>
      <xdr:rowOff>166122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157249</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8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60553</xdr:rowOff>
    </xdr:from>
    <xdr:to>
      <xdr:col>72</xdr:col>
      <xdr:colOff>38100</xdr:colOff>
      <xdr:row>76</xdr:row>
      <xdr:rowOff>162153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9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153280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8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63255</xdr:rowOff>
    </xdr:from>
    <xdr:to>
      <xdr:col>67</xdr:col>
      <xdr:colOff>101600</xdr:colOff>
      <xdr:row>76</xdr:row>
      <xdr:rowOff>164855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9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155982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18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108851</xdr:rowOff>
    </xdr:from>
    <xdr:to>
      <xdr:col>85</xdr:col>
      <xdr:colOff>127000</xdr:colOff>
      <xdr:row>98</xdr:row>
      <xdr:rowOff>127177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910951"/>
          <a:ext cx="8382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93968</xdr:rowOff>
    </xdr:from>
    <xdr:to>
      <xdr:col>81</xdr:col>
      <xdr:colOff>50800</xdr:colOff>
      <xdr:row>98</xdr:row>
      <xdr:rowOff>108851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96068"/>
          <a:ext cx="889000" cy="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165021</xdr:rowOff>
    </xdr:from>
    <xdr:to>
      <xdr:col>76</xdr:col>
      <xdr:colOff>114300</xdr:colOff>
      <xdr:row>98</xdr:row>
      <xdr:rowOff>93968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95671"/>
          <a:ext cx="889000" cy="100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165021</xdr:rowOff>
    </xdr:from>
    <xdr:to>
      <xdr:col>71</xdr:col>
      <xdr:colOff>177800</xdr:colOff>
      <xdr:row>98</xdr:row>
      <xdr:rowOff>132606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95671"/>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76377</xdr:rowOff>
    </xdr:from>
    <xdr:to>
      <xdr:col>85</xdr:col>
      <xdr:colOff>177800</xdr:colOff>
      <xdr:row>99</xdr:row>
      <xdr:rowOff>6527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7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162754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9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58051</xdr:rowOff>
    </xdr:from>
    <xdr:to>
      <xdr:col>81</xdr:col>
      <xdr:colOff>101600</xdr:colOff>
      <xdr:row>98</xdr:row>
      <xdr:rowOff>159651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6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150778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5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43168</xdr:rowOff>
    </xdr:from>
    <xdr:to>
      <xdr:col>76</xdr:col>
      <xdr:colOff>165100</xdr:colOff>
      <xdr:row>98</xdr:row>
      <xdr:rowOff>144768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4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135895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37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114221</xdr:rowOff>
    </xdr:from>
    <xdr:to>
      <xdr:col>72</xdr:col>
      <xdr:colOff>38100</xdr:colOff>
      <xdr:row>98</xdr:row>
      <xdr:rowOff>44371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4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35498</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3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81806</xdr:rowOff>
    </xdr:from>
    <xdr:to>
      <xdr:col>67</xdr:col>
      <xdr:colOff>101600</xdr:colOff>
      <xdr:row>99</xdr:row>
      <xdr:rowOff>11956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8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3083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7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14694</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01244"/>
          <a:ext cx="889000" cy="2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14694</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701244"/>
          <a:ext cx="889000" cy="2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135344</xdr:rowOff>
    </xdr:from>
    <xdr:to>
      <xdr:col>107</xdr:col>
      <xdr:colOff>101600</xdr:colOff>
      <xdr:row>39</xdr:row>
      <xdr:rowOff>65494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5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56621</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5017" y="6743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97017</xdr:rowOff>
    </xdr:from>
    <xdr:to>
      <xdr:col>116</xdr:col>
      <xdr:colOff>63500</xdr:colOff>
      <xdr:row>59</xdr:row>
      <xdr:rowOff>97082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212567"/>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97082</xdr:rowOff>
    </xdr:from>
    <xdr:to>
      <xdr:col>111</xdr:col>
      <xdr:colOff>177800</xdr:colOff>
      <xdr:row>59</xdr:row>
      <xdr:rowOff>97082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12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97082</xdr:rowOff>
    </xdr:from>
    <xdr:to>
      <xdr:col>107</xdr:col>
      <xdr:colOff>50800</xdr:colOff>
      <xdr:row>59</xdr:row>
      <xdr:rowOff>98030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212632"/>
          <a:ext cx="889000" cy="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98030</xdr:rowOff>
    </xdr:from>
    <xdr:to>
      <xdr:col>102</xdr:col>
      <xdr:colOff>114300</xdr:colOff>
      <xdr:row>59</xdr:row>
      <xdr:rowOff>98030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213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46217</xdr:rowOff>
    </xdr:from>
    <xdr:to>
      <xdr:col>116</xdr:col>
      <xdr:colOff>114300</xdr:colOff>
      <xdr:row>59</xdr:row>
      <xdr:rowOff>147817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6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132594</xdr:rowOff>
    </xdr:from>
    <xdr:ext cx="313932"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766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46282</xdr:rowOff>
    </xdr:from>
    <xdr:to>
      <xdr:col>112</xdr:col>
      <xdr:colOff>38100</xdr:colOff>
      <xdr:row>59</xdr:row>
      <xdr:rowOff>147882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6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139009</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66333" y="102545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46282</xdr:rowOff>
    </xdr:from>
    <xdr:to>
      <xdr:col>107</xdr:col>
      <xdr:colOff>101600</xdr:colOff>
      <xdr:row>59</xdr:row>
      <xdr:rowOff>147882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6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139009</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77333" y="102545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47230</xdr:rowOff>
    </xdr:from>
    <xdr:to>
      <xdr:col>102</xdr:col>
      <xdr:colOff>165100</xdr:colOff>
      <xdr:row>59</xdr:row>
      <xdr:rowOff>148830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139957</xdr:rowOff>
    </xdr:from>
    <xdr:ext cx="313932"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88333" y="10255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47230</xdr:rowOff>
    </xdr:from>
    <xdr:to>
      <xdr:col>98</xdr:col>
      <xdr:colOff>38100</xdr:colOff>
      <xdr:row>59</xdr:row>
      <xdr:rowOff>148830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139957</xdr:rowOff>
    </xdr:from>
    <xdr:ext cx="313932"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99333" y="10255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54534</xdr:rowOff>
    </xdr:from>
    <xdr:to>
      <xdr:col>116</xdr:col>
      <xdr:colOff>63500</xdr:colOff>
      <xdr:row>74</xdr:row>
      <xdr:rowOff>64389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570384"/>
          <a:ext cx="838200" cy="1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54534</xdr:rowOff>
    </xdr:from>
    <xdr:to>
      <xdr:col>111</xdr:col>
      <xdr:colOff>177800</xdr:colOff>
      <xdr:row>73</xdr:row>
      <xdr:rowOff>77863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570384"/>
          <a:ext cx="889000" cy="2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77863</xdr:rowOff>
    </xdr:from>
    <xdr:to>
      <xdr:col>107</xdr:col>
      <xdr:colOff>50800</xdr:colOff>
      <xdr:row>73</xdr:row>
      <xdr:rowOff>80163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593713"/>
          <a:ext cx="889000" cy="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80163</xdr:rowOff>
    </xdr:from>
    <xdr:to>
      <xdr:col>102</xdr:col>
      <xdr:colOff>114300</xdr:colOff>
      <xdr:row>73</xdr:row>
      <xdr:rowOff>120002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596013"/>
          <a:ext cx="889000" cy="3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13589</xdr:rowOff>
    </xdr:from>
    <xdr:to>
      <xdr:col>116</xdr:col>
      <xdr:colOff>114300</xdr:colOff>
      <xdr:row>74</xdr:row>
      <xdr:rowOff>115189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0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163466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7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3734</xdr:rowOff>
    </xdr:from>
    <xdr:to>
      <xdr:col>112</xdr:col>
      <xdr:colOff>38100</xdr:colOff>
      <xdr:row>73</xdr:row>
      <xdr:rowOff>105334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1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96461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1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27063</xdr:rowOff>
    </xdr:from>
    <xdr:to>
      <xdr:col>107</xdr:col>
      <xdr:colOff>101600</xdr:colOff>
      <xdr:row>73</xdr:row>
      <xdr:rowOff>128663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54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119790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3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29363</xdr:rowOff>
    </xdr:from>
    <xdr:to>
      <xdr:col>102</xdr:col>
      <xdr:colOff>165100</xdr:colOff>
      <xdr:row>73</xdr:row>
      <xdr:rowOff>130963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54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122090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63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69202</xdr:rowOff>
    </xdr:from>
    <xdr:to>
      <xdr:col>98</xdr:col>
      <xdr:colOff>38100</xdr:colOff>
      <xdr:row>73</xdr:row>
      <xdr:rowOff>170802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5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161929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7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歳出決算総額は、住民１人当たり７７４，７５０円となっている。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令和６年度の義務的経費については、令和２年度決算額と比較すると、人件費は２０，８０５円、扶助費は３０，２３４円増加している。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令和５年度決算額と比較すると、人件費は給与改定により１０，５７８円増加し、物件費は総合行政システム標準化対応業務等の増により１１，５８７円増加している。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また、扶助費が類似団体平均を上回っているが、その他は類似団体平均を下回っており、特に普通建設事業費低い水準にあるため、公共施設の適正管理のため事業費を確保していく必要がある。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8,767
8,698
151.79
7,149,117
6,792,236
299,608
4,231,644
5,098,756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99640</xdr:rowOff>
    </xdr:from>
    <xdr:to>
      <xdr:col>24</xdr:col>
      <xdr:colOff>63500</xdr:colOff>
      <xdr:row>36</xdr:row>
      <xdr:rowOff>132733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71840"/>
          <a:ext cx="838200" cy="3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123263</xdr:rowOff>
    </xdr:from>
    <xdr:to>
      <xdr:col>19</xdr:col>
      <xdr:colOff>177800</xdr:colOff>
      <xdr:row>36</xdr:row>
      <xdr:rowOff>132733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295463"/>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40422</xdr:rowOff>
    </xdr:from>
    <xdr:to>
      <xdr:col>15</xdr:col>
      <xdr:colOff>50800</xdr:colOff>
      <xdr:row>36</xdr:row>
      <xdr:rowOff>123263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41172"/>
          <a:ext cx="889000" cy="25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40422</xdr:rowOff>
    </xdr:from>
    <xdr:to>
      <xdr:col>10</xdr:col>
      <xdr:colOff>114300</xdr:colOff>
      <xdr:row>37</xdr:row>
      <xdr:rowOff>89734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41172"/>
          <a:ext cx="889000" cy="39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48840</xdr:rowOff>
    </xdr:from>
    <xdr:to>
      <xdr:col>24</xdr:col>
      <xdr:colOff>114300</xdr:colOff>
      <xdr:row>36</xdr:row>
      <xdr:rowOff>150440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2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27267</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9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81933</xdr:rowOff>
    </xdr:from>
    <xdr:to>
      <xdr:col>20</xdr:col>
      <xdr:colOff>38100</xdr:colOff>
      <xdr:row>37</xdr:row>
      <xdr:rowOff>12083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5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3210</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4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72463</xdr:rowOff>
    </xdr:from>
    <xdr:to>
      <xdr:col>15</xdr:col>
      <xdr:colOff>101600</xdr:colOff>
      <xdr:row>37</xdr:row>
      <xdr:rowOff>2613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24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19140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601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161072</xdr:rowOff>
    </xdr:from>
    <xdr:to>
      <xdr:col>10</xdr:col>
      <xdr:colOff>165100</xdr:colOff>
      <xdr:row>35</xdr:row>
      <xdr:rowOff>91222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9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107749</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76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38934</xdr:rowOff>
    </xdr:from>
    <xdr:to>
      <xdr:col>6</xdr:col>
      <xdr:colOff>38100</xdr:colOff>
      <xdr:row>37</xdr:row>
      <xdr:rowOff>140534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8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131662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7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124763</xdr:rowOff>
    </xdr:from>
    <xdr:to>
      <xdr:col>24</xdr:col>
      <xdr:colOff>63500</xdr:colOff>
      <xdr:row>57</xdr:row>
      <xdr:rowOff>144341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97413"/>
          <a:ext cx="838200" cy="1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124763</xdr:rowOff>
    </xdr:from>
    <xdr:to>
      <xdr:col>19</xdr:col>
      <xdr:colOff>177800</xdr:colOff>
      <xdr:row>57</xdr:row>
      <xdr:rowOff>164419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97413"/>
          <a:ext cx="889000" cy="39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164164</xdr:rowOff>
    </xdr:from>
    <xdr:to>
      <xdr:col>15</xdr:col>
      <xdr:colOff>50800</xdr:colOff>
      <xdr:row>57</xdr:row>
      <xdr:rowOff>164419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36814"/>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144596</xdr:rowOff>
    </xdr:from>
    <xdr:to>
      <xdr:col>10</xdr:col>
      <xdr:colOff>114300</xdr:colOff>
      <xdr:row>57</xdr:row>
      <xdr:rowOff>164164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45796"/>
          <a:ext cx="889000" cy="19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93541</xdr:rowOff>
    </xdr:from>
    <xdr:to>
      <xdr:col>24</xdr:col>
      <xdr:colOff>114300</xdr:colOff>
      <xdr:row>58</xdr:row>
      <xdr:rowOff>23691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6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8468</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81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73963</xdr:rowOff>
    </xdr:from>
    <xdr:to>
      <xdr:col>20</xdr:col>
      <xdr:colOff>38100</xdr:colOff>
      <xdr:row>58</xdr:row>
      <xdr:rowOff>4113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4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166690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3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113619</xdr:rowOff>
    </xdr:from>
    <xdr:to>
      <xdr:col>15</xdr:col>
      <xdr:colOff>101600</xdr:colOff>
      <xdr:row>58</xdr:row>
      <xdr:rowOff>43769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8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34896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78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113364</xdr:rowOff>
    </xdr:from>
    <xdr:to>
      <xdr:col>10</xdr:col>
      <xdr:colOff>165100</xdr:colOff>
      <xdr:row>58</xdr:row>
      <xdr:rowOff>43514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34641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78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93796</xdr:rowOff>
    </xdr:from>
    <xdr:to>
      <xdr:col>6</xdr:col>
      <xdr:colOff>38100</xdr:colOff>
      <xdr:row>57</xdr:row>
      <xdr:rowOff>23946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9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15073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8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3561</xdr:rowOff>
    </xdr:from>
    <xdr:to>
      <xdr:col>24</xdr:col>
      <xdr:colOff>63500</xdr:colOff>
      <xdr:row>77</xdr:row>
      <xdr:rowOff>48070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5211"/>
          <a:ext cx="838200" cy="4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48070</xdr:rowOff>
    </xdr:from>
    <xdr:to>
      <xdr:col>19</xdr:col>
      <xdr:colOff>177800</xdr:colOff>
      <xdr:row>77</xdr:row>
      <xdr:rowOff>123324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9720"/>
          <a:ext cx="889000" cy="7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85179</xdr:rowOff>
    </xdr:from>
    <xdr:to>
      <xdr:col>15</xdr:col>
      <xdr:colOff>50800</xdr:colOff>
      <xdr:row>77</xdr:row>
      <xdr:rowOff>123324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86829"/>
          <a:ext cx="889000" cy="3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85179</xdr:rowOff>
    </xdr:from>
    <xdr:to>
      <xdr:col>10</xdr:col>
      <xdr:colOff>114300</xdr:colOff>
      <xdr:row>78</xdr:row>
      <xdr:rowOff>148859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86829"/>
          <a:ext cx="889000" cy="23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124211</xdr:rowOff>
    </xdr:from>
    <xdr:to>
      <xdr:col>24</xdr:col>
      <xdr:colOff>114300</xdr:colOff>
      <xdr:row>77</xdr:row>
      <xdr:rowOff>54361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5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102638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32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168720</xdr:rowOff>
    </xdr:from>
    <xdr:to>
      <xdr:col>20</xdr:col>
      <xdr:colOff>38100</xdr:colOff>
      <xdr:row>77</xdr:row>
      <xdr:rowOff>98870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89997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9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72524</xdr:rowOff>
    </xdr:from>
    <xdr:to>
      <xdr:col>15</xdr:col>
      <xdr:colOff>101600</xdr:colOff>
      <xdr:row>78</xdr:row>
      <xdr:rowOff>2674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165251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6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34379</xdr:rowOff>
    </xdr:from>
    <xdr:to>
      <xdr:col>10</xdr:col>
      <xdr:colOff>165100</xdr:colOff>
      <xdr:row>77</xdr:row>
      <xdr:rowOff>135979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3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127106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28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98059</xdr:rowOff>
    </xdr:from>
    <xdr:to>
      <xdr:col>6</xdr:col>
      <xdr:colOff>38100</xdr:colOff>
      <xdr:row>79</xdr:row>
      <xdr:rowOff>28209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7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19336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6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12184</xdr:rowOff>
    </xdr:from>
    <xdr:to>
      <xdr:col>24</xdr:col>
      <xdr:colOff>63500</xdr:colOff>
      <xdr:row>96</xdr:row>
      <xdr:rowOff>62700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471384"/>
          <a:ext cx="838200" cy="5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62632</xdr:rowOff>
    </xdr:from>
    <xdr:to>
      <xdr:col>19</xdr:col>
      <xdr:colOff>177800</xdr:colOff>
      <xdr:row>96</xdr:row>
      <xdr:rowOff>62700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521832"/>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15258</xdr:rowOff>
    </xdr:from>
    <xdr:to>
      <xdr:col>15</xdr:col>
      <xdr:colOff>50800</xdr:colOff>
      <xdr:row>96</xdr:row>
      <xdr:rowOff>62632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474458"/>
          <a:ext cx="889000" cy="4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8937</xdr:rowOff>
    </xdr:from>
    <xdr:to>
      <xdr:col>10</xdr:col>
      <xdr:colOff>114300</xdr:colOff>
      <xdr:row>96</xdr:row>
      <xdr:rowOff>15258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468137"/>
          <a:ext cx="889000" cy="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132834</xdr:rowOff>
    </xdr:from>
    <xdr:to>
      <xdr:col>24</xdr:col>
      <xdr:colOff>114300</xdr:colOff>
      <xdr:row>96</xdr:row>
      <xdr:rowOff>62984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2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155711</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2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11900</xdr:rowOff>
    </xdr:from>
    <xdr:to>
      <xdr:col>20</xdr:col>
      <xdr:colOff>38100</xdr:colOff>
      <xdr:row>96</xdr:row>
      <xdr:rowOff>113500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130027</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24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11832</xdr:rowOff>
    </xdr:from>
    <xdr:to>
      <xdr:col>15</xdr:col>
      <xdr:colOff>101600</xdr:colOff>
      <xdr:row>96</xdr:row>
      <xdr:rowOff>113432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47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129959</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246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135908</xdr:rowOff>
    </xdr:from>
    <xdr:to>
      <xdr:col>10</xdr:col>
      <xdr:colOff>165100</xdr:colOff>
      <xdr:row>96</xdr:row>
      <xdr:rowOff>66058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42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82585</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198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129587</xdr:rowOff>
    </xdr:from>
    <xdr:to>
      <xdr:col>6</xdr:col>
      <xdr:colOff>38100</xdr:colOff>
      <xdr:row>96</xdr:row>
      <xdr:rowOff>59737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76264</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619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62433</xdr:rowOff>
    </xdr:from>
    <xdr:to>
      <xdr:col>55</xdr:col>
      <xdr:colOff>0</xdr:colOff>
      <xdr:row>38</xdr:row>
      <xdr:rowOff>83236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577533"/>
          <a:ext cx="8382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62433</xdr:rowOff>
    </xdr:from>
    <xdr:to>
      <xdr:col>50</xdr:col>
      <xdr:colOff>114300</xdr:colOff>
      <xdr:row>38</xdr:row>
      <xdr:rowOff>88494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577533"/>
          <a:ext cx="889000" cy="2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88494</xdr:rowOff>
    </xdr:from>
    <xdr:to>
      <xdr:col>45</xdr:col>
      <xdr:colOff>177800</xdr:colOff>
      <xdr:row>38</xdr:row>
      <xdr:rowOff>104953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603594"/>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6197</xdr:rowOff>
    </xdr:from>
    <xdr:to>
      <xdr:col>41</xdr:col>
      <xdr:colOff>50800</xdr:colOff>
      <xdr:row>38</xdr:row>
      <xdr:rowOff>104953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521297"/>
          <a:ext cx="889000" cy="9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32436</xdr:rowOff>
    </xdr:from>
    <xdr:to>
      <xdr:col>55</xdr:col>
      <xdr:colOff>50800</xdr:colOff>
      <xdr:row>38</xdr:row>
      <xdr:rowOff>134036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4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138650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8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11633</xdr:rowOff>
    </xdr:from>
    <xdr:to>
      <xdr:col>50</xdr:col>
      <xdr:colOff>165100</xdr:colOff>
      <xdr:row>38</xdr:row>
      <xdr:rowOff>113233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2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104360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619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37694</xdr:rowOff>
    </xdr:from>
    <xdr:to>
      <xdr:col>46</xdr:col>
      <xdr:colOff>38100</xdr:colOff>
      <xdr:row>38</xdr:row>
      <xdr:rowOff>139294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5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130421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645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54153</xdr:rowOff>
    </xdr:from>
    <xdr:to>
      <xdr:col>41</xdr:col>
      <xdr:colOff>101600</xdr:colOff>
      <xdr:row>38</xdr:row>
      <xdr:rowOff>155753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146880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661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126848</xdr:rowOff>
    </xdr:from>
    <xdr:to>
      <xdr:col>36</xdr:col>
      <xdr:colOff>165100</xdr:colOff>
      <xdr:row>38</xdr:row>
      <xdr:rowOff>56998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7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73525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45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79357</xdr:rowOff>
    </xdr:from>
    <xdr:to>
      <xdr:col>55</xdr:col>
      <xdr:colOff>0</xdr:colOff>
      <xdr:row>58</xdr:row>
      <xdr:rowOff>82554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23457"/>
          <a:ext cx="838200" cy="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61294</xdr:rowOff>
    </xdr:from>
    <xdr:to>
      <xdr:col>50</xdr:col>
      <xdr:colOff>114300</xdr:colOff>
      <xdr:row>58</xdr:row>
      <xdr:rowOff>79357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05394"/>
          <a:ext cx="889000" cy="18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61294</xdr:rowOff>
    </xdr:from>
    <xdr:to>
      <xdr:col>45</xdr:col>
      <xdr:colOff>177800</xdr:colOff>
      <xdr:row>58</xdr:row>
      <xdr:rowOff>74382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05394"/>
          <a:ext cx="889000" cy="1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74382</xdr:rowOff>
    </xdr:from>
    <xdr:to>
      <xdr:col>41</xdr:col>
      <xdr:colOff>50800</xdr:colOff>
      <xdr:row>58</xdr:row>
      <xdr:rowOff>84124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18482"/>
          <a:ext cx="889000" cy="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31754</xdr:rowOff>
    </xdr:from>
    <xdr:to>
      <xdr:col>55</xdr:col>
      <xdr:colOff>50800</xdr:colOff>
      <xdr:row>58</xdr:row>
      <xdr:rowOff>133354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7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118131</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9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28557</xdr:rowOff>
    </xdr:from>
    <xdr:to>
      <xdr:col>50</xdr:col>
      <xdr:colOff>165100</xdr:colOff>
      <xdr:row>58</xdr:row>
      <xdr:rowOff>130157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121284</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06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10494</xdr:rowOff>
    </xdr:from>
    <xdr:to>
      <xdr:col>46</xdr:col>
      <xdr:colOff>38100</xdr:colOff>
      <xdr:row>58</xdr:row>
      <xdr:rowOff>112094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103221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04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23582</xdr:rowOff>
    </xdr:from>
    <xdr:to>
      <xdr:col>41</xdr:col>
      <xdr:colOff>101600</xdr:colOff>
      <xdr:row>58</xdr:row>
      <xdr:rowOff>125182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6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116309</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06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33324</xdr:rowOff>
    </xdr:from>
    <xdr:to>
      <xdr:col>36</xdr:col>
      <xdr:colOff>165100</xdr:colOff>
      <xdr:row>58</xdr:row>
      <xdr:rowOff>134924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126051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7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87579</xdr:rowOff>
    </xdr:from>
    <xdr:to>
      <xdr:col>55</xdr:col>
      <xdr:colOff>0</xdr:colOff>
      <xdr:row>78</xdr:row>
      <xdr:rowOff>96586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0679"/>
          <a:ext cx="8382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171000</xdr:rowOff>
    </xdr:from>
    <xdr:to>
      <xdr:col>50</xdr:col>
      <xdr:colOff>114300</xdr:colOff>
      <xdr:row>78</xdr:row>
      <xdr:rowOff>87579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72650"/>
          <a:ext cx="889000" cy="8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171000</xdr:rowOff>
    </xdr:from>
    <xdr:to>
      <xdr:col>45</xdr:col>
      <xdr:colOff>177800</xdr:colOff>
      <xdr:row>78</xdr:row>
      <xdr:rowOff>91149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72650"/>
          <a:ext cx="889000" cy="9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72541</xdr:rowOff>
    </xdr:from>
    <xdr:to>
      <xdr:col>41</xdr:col>
      <xdr:colOff>50800</xdr:colOff>
      <xdr:row>78</xdr:row>
      <xdr:rowOff>91149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45641"/>
          <a:ext cx="889000" cy="1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45786</xdr:rowOff>
    </xdr:from>
    <xdr:to>
      <xdr:col>55</xdr:col>
      <xdr:colOff>50800</xdr:colOff>
      <xdr:row>78</xdr:row>
      <xdr:rowOff>147386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1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132163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36779</xdr:rowOff>
    </xdr:from>
    <xdr:to>
      <xdr:col>50</xdr:col>
      <xdr:colOff>165100</xdr:colOff>
      <xdr:row>78</xdr:row>
      <xdr:rowOff>138379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129506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02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120200</xdr:rowOff>
    </xdr:from>
    <xdr:to>
      <xdr:col>46</xdr:col>
      <xdr:colOff>38100</xdr:colOff>
      <xdr:row>78</xdr:row>
      <xdr:rowOff>50350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41477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1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40349</xdr:rowOff>
    </xdr:from>
    <xdr:to>
      <xdr:col>41</xdr:col>
      <xdr:colOff>101600</xdr:colOff>
      <xdr:row>78</xdr:row>
      <xdr:rowOff>141949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1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133076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5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21741</xdr:rowOff>
    </xdr:from>
    <xdr:to>
      <xdr:col>36</xdr:col>
      <xdr:colOff>165100</xdr:colOff>
      <xdr:row>78</xdr:row>
      <xdr:rowOff>123341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9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114468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8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161046</xdr:rowOff>
    </xdr:from>
    <xdr:to>
      <xdr:col>55</xdr:col>
      <xdr:colOff>0</xdr:colOff>
      <xdr:row>97</xdr:row>
      <xdr:rowOff>26233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620246"/>
          <a:ext cx="838200" cy="3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161046</xdr:rowOff>
    </xdr:from>
    <xdr:to>
      <xdr:col>50</xdr:col>
      <xdr:colOff>114300</xdr:colOff>
      <xdr:row>97</xdr:row>
      <xdr:rowOff>84731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20246"/>
          <a:ext cx="889000" cy="9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56293</xdr:rowOff>
    </xdr:from>
    <xdr:to>
      <xdr:col>45</xdr:col>
      <xdr:colOff>177800</xdr:colOff>
      <xdr:row>97</xdr:row>
      <xdr:rowOff>84731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86943"/>
          <a:ext cx="889000" cy="2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56293</xdr:rowOff>
    </xdr:from>
    <xdr:to>
      <xdr:col>41</xdr:col>
      <xdr:colOff>50800</xdr:colOff>
      <xdr:row>97</xdr:row>
      <xdr:rowOff>106316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86943"/>
          <a:ext cx="889000" cy="5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146883</xdr:rowOff>
    </xdr:from>
    <xdr:to>
      <xdr:col>55</xdr:col>
      <xdr:colOff>50800</xdr:colOff>
      <xdr:row>97</xdr:row>
      <xdr:rowOff>77033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61810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2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110246</xdr:rowOff>
    </xdr:from>
    <xdr:to>
      <xdr:col>50</xdr:col>
      <xdr:colOff>165100</xdr:colOff>
      <xdr:row>97</xdr:row>
      <xdr:rowOff>40396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31523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66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33931</xdr:rowOff>
    </xdr:from>
    <xdr:to>
      <xdr:col>46</xdr:col>
      <xdr:colOff>38100</xdr:colOff>
      <xdr:row>97</xdr:row>
      <xdr:rowOff>135531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6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126658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5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5493</xdr:rowOff>
    </xdr:from>
    <xdr:to>
      <xdr:col>41</xdr:col>
      <xdr:colOff>101600</xdr:colOff>
      <xdr:row>97</xdr:row>
      <xdr:rowOff>107093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3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98220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2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55516</xdr:rowOff>
    </xdr:from>
    <xdr:to>
      <xdr:col>36</xdr:col>
      <xdr:colOff>165100</xdr:colOff>
      <xdr:row>97</xdr:row>
      <xdr:rowOff>157116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8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148243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7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169075</xdr:rowOff>
    </xdr:from>
    <xdr:to>
      <xdr:col>85</xdr:col>
      <xdr:colOff>127000</xdr:colOff>
      <xdr:row>38</xdr:row>
      <xdr:rowOff>15151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512725"/>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151488</xdr:rowOff>
    </xdr:from>
    <xdr:to>
      <xdr:col>81</xdr:col>
      <xdr:colOff>50800</xdr:colOff>
      <xdr:row>38</xdr:row>
      <xdr:rowOff>15151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323688"/>
          <a:ext cx="889000" cy="20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151488</xdr:rowOff>
    </xdr:from>
    <xdr:to>
      <xdr:col>76</xdr:col>
      <xdr:colOff>114300</xdr:colOff>
      <xdr:row>37</xdr:row>
      <xdr:rowOff>7348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323688"/>
          <a:ext cx="889000" cy="2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7348</xdr:rowOff>
    </xdr:from>
    <xdr:to>
      <xdr:col>71</xdr:col>
      <xdr:colOff>177800</xdr:colOff>
      <xdr:row>38</xdr:row>
      <xdr:rowOff>44412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350998"/>
          <a:ext cx="889000" cy="20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118275</xdr:rowOff>
    </xdr:from>
    <xdr:to>
      <xdr:col>85</xdr:col>
      <xdr:colOff>177800</xdr:colOff>
      <xdr:row>38</xdr:row>
      <xdr:rowOff>48425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33202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7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135801</xdr:rowOff>
    </xdr:from>
    <xdr:to>
      <xdr:col>81</xdr:col>
      <xdr:colOff>101600</xdr:colOff>
      <xdr:row>38</xdr:row>
      <xdr:rowOff>65951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7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57078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72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100688</xdr:rowOff>
    </xdr:from>
    <xdr:to>
      <xdr:col>76</xdr:col>
      <xdr:colOff>165100</xdr:colOff>
      <xdr:row>37</xdr:row>
      <xdr:rowOff>30838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27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47365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04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127998</xdr:rowOff>
    </xdr:from>
    <xdr:to>
      <xdr:col>72</xdr:col>
      <xdr:colOff>38100</xdr:colOff>
      <xdr:row>37</xdr:row>
      <xdr:rowOff>58148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0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74675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7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165062</xdr:rowOff>
    </xdr:from>
    <xdr:to>
      <xdr:col>67</xdr:col>
      <xdr:colOff>101600</xdr:colOff>
      <xdr:row>38</xdr:row>
      <xdr:rowOff>95212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0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86339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0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126016</xdr:rowOff>
    </xdr:from>
    <xdr:to>
      <xdr:col>85</xdr:col>
      <xdr:colOff>127000</xdr:colOff>
      <xdr:row>57</xdr:row>
      <xdr:rowOff>9215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27216"/>
          <a:ext cx="838200" cy="5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8319</xdr:rowOff>
    </xdr:from>
    <xdr:to>
      <xdr:col>81</xdr:col>
      <xdr:colOff>50800</xdr:colOff>
      <xdr:row>57</xdr:row>
      <xdr:rowOff>9215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780969"/>
          <a:ext cx="8890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8319</xdr:rowOff>
    </xdr:from>
    <xdr:to>
      <xdr:col>76</xdr:col>
      <xdr:colOff>114300</xdr:colOff>
      <xdr:row>57</xdr:row>
      <xdr:rowOff>35371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780969"/>
          <a:ext cx="889000" cy="2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158824</xdr:rowOff>
    </xdr:from>
    <xdr:to>
      <xdr:col>71</xdr:col>
      <xdr:colOff>177800</xdr:colOff>
      <xdr:row>57</xdr:row>
      <xdr:rowOff>35371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760024"/>
          <a:ext cx="889000" cy="47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75216</xdr:rowOff>
    </xdr:from>
    <xdr:to>
      <xdr:col>85</xdr:col>
      <xdr:colOff>177800</xdr:colOff>
      <xdr:row>57</xdr:row>
      <xdr:rowOff>5366</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161593</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9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129865</xdr:rowOff>
    </xdr:from>
    <xdr:to>
      <xdr:col>81</xdr:col>
      <xdr:colOff>101600</xdr:colOff>
      <xdr:row>57</xdr:row>
      <xdr:rowOff>60015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3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51142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2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128969</xdr:rowOff>
    </xdr:from>
    <xdr:to>
      <xdr:col>76</xdr:col>
      <xdr:colOff>165100</xdr:colOff>
      <xdr:row>57</xdr:row>
      <xdr:rowOff>59119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50246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2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156021</xdr:rowOff>
    </xdr:from>
    <xdr:to>
      <xdr:col>72</xdr:col>
      <xdr:colOff>38100</xdr:colOff>
      <xdr:row>57</xdr:row>
      <xdr:rowOff>86171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5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77298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4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108024</xdr:rowOff>
    </xdr:from>
    <xdr:to>
      <xdr:col>67</xdr:col>
      <xdr:colOff>101600</xdr:colOff>
      <xdr:row>57</xdr:row>
      <xdr:rowOff>38174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0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29301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0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34207</xdr:rowOff>
    </xdr:from>
    <xdr:to>
      <xdr:col>85</xdr:col>
      <xdr:colOff>127000</xdr:colOff>
      <xdr:row>79</xdr:row>
      <xdr:rowOff>68410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78757"/>
          <a:ext cx="838200" cy="3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164106</xdr:rowOff>
    </xdr:from>
    <xdr:to>
      <xdr:col>81</xdr:col>
      <xdr:colOff>50800</xdr:colOff>
      <xdr:row>79</xdr:row>
      <xdr:rowOff>34207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37206"/>
          <a:ext cx="889000" cy="4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164106</xdr:rowOff>
    </xdr:from>
    <xdr:to>
      <xdr:col>76</xdr:col>
      <xdr:colOff>114300</xdr:colOff>
      <xdr:row>79</xdr:row>
      <xdr:rowOff>93076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537206"/>
          <a:ext cx="889000" cy="10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36330</xdr:rowOff>
    </xdr:from>
    <xdr:to>
      <xdr:col>71</xdr:col>
      <xdr:colOff>177800</xdr:colOff>
      <xdr:row>79</xdr:row>
      <xdr:rowOff>93076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80880"/>
          <a:ext cx="889000" cy="5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17610</xdr:rowOff>
    </xdr:from>
    <xdr:to>
      <xdr:col>85</xdr:col>
      <xdr:colOff>177800</xdr:colOff>
      <xdr:row>79</xdr:row>
      <xdr:rowOff>119210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103987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4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154857</xdr:rowOff>
    </xdr:from>
    <xdr:to>
      <xdr:col>81</xdr:col>
      <xdr:colOff>101600</xdr:colOff>
      <xdr:row>79</xdr:row>
      <xdr:rowOff>85007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76134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2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113306</xdr:rowOff>
    </xdr:from>
    <xdr:to>
      <xdr:col>76</xdr:col>
      <xdr:colOff>165100</xdr:colOff>
      <xdr:row>79</xdr:row>
      <xdr:rowOff>43456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8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34583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7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42276</xdr:rowOff>
    </xdr:from>
    <xdr:to>
      <xdr:col>72</xdr:col>
      <xdr:colOff>38100</xdr:colOff>
      <xdr:row>79</xdr:row>
      <xdr:rowOff>143876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8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135003</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79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156980</xdr:rowOff>
    </xdr:from>
    <xdr:to>
      <xdr:col>67</xdr:col>
      <xdr:colOff>101600</xdr:colOff>
      <xdr:row>79</xdr:row>
      <xdr:rowOff>87130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3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78257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2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116804</xdr:rowOff>
    </xdr:from>
    <xdr:to>
      <xdr:col>85</xdr:col>
      <xdr:colOff>127000</xdr:colOff>
      <xdr:row>96</xdr:row>
      <xdr:rowOff>134209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576004"/>
          <a:ext cx="838200" cy="1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115322</xdr:rowOff>
    </xdr:from>
    <xdr:to>
      <xdr:col>81</xdr:col>
      <xdr:colOff>50800</xdr:colOff>
      <xdr:row>96</xdr:row>
      <xdr:rowOff>116804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574522"/>
          <a:ext cx="889000" cy="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111353</xdr:rowOff>
    </xdr:from>
    <xdr:to>
      <xdr:col>76</xdr:col>
      <xdr:colOff>114300</xdr:colOff>
      <xdr:row>96</xdr:row>
      <xdr:rowOff>115322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570553"/>
          <a:ext cx="88900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111353</xdr:rowOff>
    </xdr:from>
    <xdr:to>
      <xdr:col>71</xdr:col>
      <xdr:colOff>177800</xdr:colOff>
      <xdr:row>96</xdr:row>
      <xdr:rowOff>114055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570553"/>
          <a:ext cx="889000" cy="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83409</xdr:rowOff>
    </xdr:from>
    <xdr:to>
      <xdr:col>85</xdr:col>
      <xdr:colOff>177800</xdr:colOff>
      <xdr:row>97</xdr:row>
      <xdr:rowOff>13559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54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61836</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21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66004</xdr:rowOff>
    </xdr:from>
    <xdr:to>
      <xdr:col>81</xdr:col>
      <xdr:colOff>101600</xdr:colOff>
      <xdr:row>96</xdr:row>
      <xdr:rowOff>167604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2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158731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1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64522</xdr:rowOff>
    </xdr:from>
    <xdr:to>
      <xdr:col>76</xdr:col>
      <xdr:colOff>165100</xdr:colOff>
      <xdr:row>96</xdr:row>
      <xdr:rowOff>166122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2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157249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61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60553</xdr:rowOff>
    </xdr:from>
    <xdr:to>
      <xdr:col>72</xdr:col>
      <xdr:colOff>38100</xdr:colOff>
      <xdr:row>96</xdr:row>
      <xdr:rowOff>162153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1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153280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1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63255</xdr:rowOff>
    </xdr:from>
    <xdr:to>
      <xdr:col>67</xdr:col>
      <xdr:colOff>101600</xdr:colOff>
      <xdr:row>96</xdr:row>
      <xdr:rowOff>164855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2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155982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6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令和６年度の目的別歳出決算額は、令和２年度比較すると、民生費は４１，５６８円、土木費は１７，５１６円増加している。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令和５年度決算額と比較すると、教育費は学校給食調理場補修等工事により１１，９５３円増加し、総務費は商品券事業費等により１０，２７７円減少している。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また、衛生費が類似団体平均を上回っているが、その他は類似団体平均を下回っており、総務費が低い水準となっている。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青森県三戸町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財政調整基金については、歳計剰余金の直接積み立てを行っており、令和６年度末残高は、８９０百万円となっている。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標準財政規模に対する基金残高の割合は、年々増加しているものの、全庁的なコスト削減や効率的な予算執行を徹底し、今後も積み増ししていく必要がある。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実質収支額については、毎年度黒字となっている。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青森県三戸町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三戸町国民健康保険直診勘定三戸中央病院事業特別会計では、赤字解消のため、平成２０年度に公立病院特例債を発行し、平成２７年度には完済し、黒字を計上したが、平成２９年度から令和３年度まで赤字が生じ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の会計は毎年黒字であるが、三戸町下水道事業会計、三戸町簡易水道事業会計は、一般会計からの基準外繰入により黒字を確保できている状態であり、料金改定を含めた収入確保の検討が必要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青森県三戸町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元利償還金は、令和元年度をピークに減少しており、令和６年度は前年度より５４百万円減少している。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債務負担行為に基づく支出額は、公共施設</a:t>
          </a:r>
          <a:r>
            <a:rPr kumimoji="1" lang="en-US" altLang="ja-JP" sz="1400">
              <a:latin typeface="ＭＳ ゴシック" pitchFamily="49" charset="-128"/>
              <a:ea typeface="ＭＳ ゴシック" pitchFamily="49" charset="-128"/>
            </a:rPr>
            <a:t>LED</a:t>
          </a:r>
          <a:r>
            <a:rPr kumimoji="1" lang="ja-JP" altLang="en-US" sz="1400">
              <a:latin typeface="ＭＳ ゴシック" pitchFamily="49" charset="-128"/>
              <a:ea typeface="ＭＳ ゴシック" pitchFamily="49" charset="-128"/>
            </a:rPr>
            <a:t>化事業により前年度と比べ１４百万円増加した。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算入公債費等は、過疎対策事業債等の活用により増加してきたが、地方債の償還が進み、令和４年度以降は減少している。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青森県三戸町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一般会計等に係る地方債の現在高は、町債の新規発行の抑制により、前年度より４４４百万円減少している。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公営企業債等繰入見込額は、病院事業債等の償還により、前年度より１９５百万円減少しているが、依然高い水準にある。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償還期間の短い過疎対策事業債にシフトしているため、将来負担比率は今後も減少する見込みであるが、病院事業、下水道事業の経営改善に努め、さらに充当可能基金を確保し、将来負担比率の抑制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青森県三戸町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その他特定目的基金が７０百万円減少したが、財政調整基金が５７百万円、減債基金２０百万円増加したため、基金全体として７百万円の増加となった。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現在の財政調整期金、減債基金及びその他特定目的基金の残高を維持できるよう財政運営に努める。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・ふるさと三戸応援基金　　　：ふるさと納税として寄せられた寄附金により、特色のある魅力的なまちづくりを推進する。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・三戸町公共施設整備基金　　：庁舎等の設備更新等に要する経費について、将来的な財政負担の軽減費用の平準化を図る。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・三戸町地域医療特別対策基金：地域医療制度の円滑で安定した運営を図り、町民が安心できる医療サービスを提供する。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・ふるさと三戸応援基金　　　：基金残高は６０百万円増の４７２百万円となっている。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・三戸町公共施設整備基金　　：基金残高は７８百万円減の３０２百万円となっている。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・三戸町地域医療特別対策基金：基金残高は５９百万円減の２６２百万円となっている。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・現状の基金残高を維持できるよう財政運営に努める。－－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決算剰余金を積み立てたことにより、基金残高は５７百万円増の８９０百万円となっている。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現状の基金残高を維持できるよう財政運営に努める。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減債基金に２０百万円積み立てたことにより、基金残高は８２５百万円となっている。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現状の基金残高を維持できるよう財政運営に努める。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15125A4-9B36-4485-9E1E-A686D8B238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460E3A9-DD88-4E8C-8BBB-006E4A5EA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FCB045ED-A1F3-4EC1-B532-2C74BC1AD71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B420CB67-70E1-4E2E-B056-CE699D79971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72743F7-900B-4172-BB44-40792A383499}"/>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F801DC7C-CA5A-4357-96F8-DE463D44AA4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B039796-02F2-4D66-AEE2-0F099141191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7C5BE2E1-A78A-4ABA-AEEE-7F34CEA0662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3471A0AB-431A-4C70-A7DA-01ED07EFEF9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FB3A940F-3EC4-46E6-90C1-5A3853B3C61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B6097634-A534-4BDB-BD62-0EEA9CC8424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13D1E230-5620-4DFB-A783-26427D96C34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EB774F59-1E60-45C3-BFA4-21F4D477744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43EC6EA4-935F-4003-AC7F-AF9BDB1C3A5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C08B5E42-E8B3-4A18-91A9-9D54E3B427C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3671E59D-CC09-42F7-B399-F604DF4B805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8,767
8,698
151.79
7,149,117
6,792,236
299,608
4,231,644
5,098,756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9593B7BE-0D94-4812-9F0B-6484BA270A0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F2D85D07-44BC-4531-BC7A-FB36486F15B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F1D286E8-158D-4990-AC49-12F632108FF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C6AD9882-E264-4564-A321-9F3A385491C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845F157F-4002-4BE4-8A0A-1BB212ED278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DF3B28DA-D3BA-4F68-9D67-BECAF6236AB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2E18AACA-2564-42D1-8B26-355D9A4C3F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AE54C9CE-5972-42C5-A42F-E135D322D9E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DE4774B0-5F62-4004-A38D-288084242D3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AC12AFE6-6119-4496-B49C-A45CFB89051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F02EA6ED-7EE7-416D-8550-3B1411214B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B40F9590-B35F-424F-8353-388D61EEDD0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803D4FDD-77E6-425D-BB63-084C057F528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B3241E59-97B7-44FC-8EEE-361935837A2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AC1DE3EE-301F-49E0-9A2B-FE07970D8E9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FC7347F6-C68E-4737-A4D5-6F77EC48395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DC7E5A50-3AE1-4B2F-B780-E60A4B15EB0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48DE0EC5-CE7D-4D4B-8720-2C2690707DD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BAF5D1C-2725-4A06-AA57-580539F5ED7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6F93CD19-10EF-4107-AC4A-48A58A66441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4554B7A-75FB-44BB-85CE-FC1C219EFA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4BB8CFBF-5593-4382-910C-4A3BD7580C7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DCAC9F88-2C78-4671-8261-BAC26CD000C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6D964FCF-D58B-4933-BAD2-157CFD07DB6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6CD66091-5380-4B8B-A61C-3AF936543BD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2E3F535E-0ACF-4C76-8C0D-DE243343297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2BDB1B1A-3AA3-4CB4-899F-FD39E6B8D8F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BF15163A-4AFC-458C-90A5-7FD715316CD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DA71CF2-CB46-4288-9F39-C6BE866A80F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97CB3970-D299-41D4-9D0E-F98F32FCD5D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D89A0C53-464A-411B-A62D-606440E66E9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B8AB3544-CDDD-4F05-90B3-AFBB6FCC02D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C4F06DEC-2B50-465C-BA08-003303D3D58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9558EA5-07A4-47EE-8D3C-7B8ACDD5631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ED7C30C-E9EB-4E70-A5AA-5A9BF5E574C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令和６年度の有形固定資産減価償却率は、類似団体平均６８．３％を下回る６５．４％となっている。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三戸望郷大橋等の橋りょうが比較的新しいことが主な要因となっている。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一方で、耐用年数を超えて使用している施設が複数存在しており、施設類型別に比較すると、多くの施設で類似団体平均を上回っているため、計画的な施設の更新、維持管理を行う必要がある。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F084828-0018-4265-9AE8-2D3BE73C534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5DE02E03-AB1E-467E-80D2-C8B4291C335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7375BB78-F25A-4EAD-9E6B-FD2C39F932B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67675343-7696-477A-9D81-E5C058C6C06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7" name="テキスト ボックス 56">
          <a:extLst>
            <a:ext uri="{FF2B5EF4-FFF2-40B4-BE49-F238E27FC236}">
              <a16:creationId xmlns:a16="http://schemas.microsoft.com/office/drawing/2014/main" id="{FF545299-14A1-4148-9301-22E9E48E389F}"/>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2F80648B-1596-4767-8089-64B43BDF119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D852D092-9D2A-46E0-A1D7-E70AB0F87E2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DE37755D-041A-4806-9F67-99381320E69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50B27722-A94E-41B3-96C1-2AF9F754957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BE7CE7FA-018E-422A-A413-163C2E28E75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9DFEDB7B-A9CA-401A-A3D2-F99759D9FBE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B1647618-7FF7-426A-8021-1EBEC9B9A33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8891FB79-2778-406C-86AF-BF54EEE606E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F5E8E0A1-D7B1-4528-A04F-61D10417248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BC567EA2-7001-4981-AC14-69BE7E7282B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CE89E04A-33EA-47F5-9DBF-B0ABE94EAC4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7F767E1-3369-43CC-894D-35C809D711F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C50DA652-8594-4931-8C7C-20191EC50F9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1" name="直線コネクタ 70">
          <a:extLst>
            <a:ext uri="{FF2B5EF4-FFF2-40B4-BE49-F238E27FC236}">
              <a16:creationId xmlns:a16="http://schemas.microsoft.com/office/drawing/2014/main" id="{6345E713-198F-427F-9D69-A326ED1E3BFB}"/>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2" name="有形固定資産減価償却率最小値テキスト">
          <a:extLst>
            <a:ext uri="{FF2B5EF4-FFF2-40B4-BE49-F238E27FC236}">
              <a16:creationId xmlns:a16="http://schemas.microsoft.com/office/drawing/2014/main" id="{CAC58DAC-971D-4D62-A155-E8B07A9A0667}"/>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3" name="直線コネクタ 72">
          <a:extLst>
            <a:ext uri="{FF2B5EF4-FFF2-40B4-BE49-F238E27FC236}">
              <a16:creationId xmlns:a16="http://schemas.microsoft.com/office/drawing/2014/main" id="{D2A7BF1B-CE81-4EFA-A973-8924570223B5}"/>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4" name="有形固定資産減価償却率最大値テキスト">
          <a:extLst>
            <a:ext uri="{FF2B5EF4-FFF2-40B4-BE49-F238E27FC236}">
              <a16:creationId xmlns:a16="http://schemas.microsoft.com/office/drawing/2014/main" id="{8BF3CC50-70E4-411C-BECB-86542AAE8336}"/>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5" name="直線コネクタ 74">
          <a:extLst>
            <a:ext uri="{FF2B5EF4-FFF2-40B4-BE49-F238E27FC236}">
              <a16:creationId xmlns:a16="http://schemas.microsoft.com/office/drawing/2014/main" id="{732AFD07-B5E3-4C07-BDAD-898FF3B5E901}"/>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76" name="有形固定資産減価償却率平均値テキスト">
          <a:extLst>
            <a:ext uri="{FF2B5EF4-FFF2-40B4-BE49-F238E27FC236}">
              <a16:creationId xmlns:a16="http://schemas.microsoft.com/office/drawing/2014/main" id="{FB9FE216-803C-4350-A543-378C2256F31A}"/>
            </a:ext>
          </a:extLst>
        </xdr:cNvPr>
        <xdr:cNvSpPr txBox="1"/>
      </xdr:nvSpPr>
      <xdr:spPr>
        <a:xfrm>
          <a:off x="4813300" y="5753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7" name="フローチャート: 判断 76">
          <a:extLst>
            <a:ext uri="{FF2B5EF4-FFF2-40B4-BE49-F238E27FC236}">
              <a16:creationId xmlns:a16="http://schemas.microsoft.com/office/drawing/2014/main" id="{ACF04D2F-F692-48FC-85FA-0C275DD820AB}"/>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8" name="フローチャート: 判断 77">
          <a:extLst>
            <a:ext uri="{FF2B5EF4-FFF2-40B4-BE49-F238E27FC236}">
              <a16:creationId xmlns:a16="http://schemas.microsoft.com/office/drawing/2014/main" id="{CE087425-3328-42DD-8DDD-E0C0AADB2451}"/>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9" name="フローチャート: 判断 78">
          <a:extLst>
            <a:ext uri="{FF2B5EF4-FFF2-40B4-BE49-F238E27FC236}">
              <a16:creationId xmlns:a16="http://schemas.microsoft.com/office/drawing/2014/main" id="{90328600-A7F5-4AEA-BE19-7B2E8D9768E2}"/>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0" name="フローチャート: 判断 79">
          <a:extLst>
            <a:ext uri="{FF2B5EF4-FFF2-40B4-BE49-F238E27FC236}">
              <a16:creationId xmlns:a16="http://schemas.microsoft.com/office/drawing/2014/main" id="{5877F196-A914-45DB-9BD7-3872F712909B}"/>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1" name="フローチャート: 判断 80">
          <a:extLst>
            <a:ext uri="{FF2B5EF4-FFF2-40B4-BE49-F238E27FC236}">
              <a16:creationId xmlns:a16="http://schemas.microsoft.com/office/drawing/2014/main" id="{4982E98A-B011-4804-86BF-4D132FF3F255}"/>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6CF855F-A57C-483B-80D0-5499DF96F99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8F4BAAC-EA69-49E7-8533-852FE121ECF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F8B4037-9AFB-4F5A-83EF-86D2096777F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D83579C-B5F2-4B18-A731-F478745EC94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8935EC7-C743-4192-BAC0-E79A0F7CEB7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113483</xdr:rowOff>
    </xdr:from>
    <xdr:to>
      <xdr:col>23</xdr:col>
      <xdr:colOff>136525</xdr:colOff>
      <xdr:row>29</xdr:row>
      <xdr:rowOff>43633</xdr:rowOff>
    </xdr:to>
    <xdr:sp macro="" textlink="">
      <xdr:nvSpPr>
        <xdr:cNvPr id="87" name="楕円 86">
          <a:extLst>
            <a:ext uri="{FF2B5EF4-FFF2-40B4-BE49-F238E27FC236}">
              <a16:creationId xmlns:a16="http://schemas.microsoft.com/office/drawing/2014/main" id="{982897B2-A4D9-4E2A-AE2D-1CA5C9465CAC}"/>
            </a:ext>
          </a:extLst>
        </xdr:cNvPr>
        <xdr:cNvSpPr/>
      </xdr:nvSpPr>
      <xdr:spPr>
        <a:xfrm>
          <a:off x="4711700" y="568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136360</xdr:rowOff>
    </xdr:from>
    <xdr:ext cx="405111" cy="259045"/>
    <xdr:sp macro="" textlink="">
      <xdr:nvSpPr>
        <xdr:cNvPr id="88" name="有形固定資産減価償却率該当値テキスト">
          <a:extLst>
            <a:ext uri="{FF2B5EF4-FFF2-40B4-BE49-F238E27FC236}">
              <a16:creationId xmlns:a16="http://schemas.microsoft.com/office/drawing/2014/main" id="{EC0175F0-8A42-42B8-87D3-64AA7EE0176A}"/>
            </a:ext>
          </a:extLst>
        </xdr:cNvPr>
        <xdr:cNvSpPr txBox="1"/>
      </xdr:nvSpPr>
      <xdr:spPr>
        <a:xfrm>
          <a:off x="4813300" y="5537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70303</xdr:rowOff>
    </xdr:from>
    <xdr:to>
      <xdr:col>19</xdr:col>
      <xdr:colOff>187325</xdr:colOff>
      <xdr:row>29</xdr:row>
      <xdr:rowOff>453</xdr:rowOff>
    </xdr:to>
    <xdr:sp macro="" textlink="">
      <xdr:nvSpPr>
        <xdr:cNvPr id="89" name="楕円 88">
          <a:extLst>
            <a:ext uri="{FF2B5EF4-FFF2-40B4-BE49-F238E27FC236}">
              <a16:creationId xmlns:a16="http://schemas.microsoft.com/office/drawing/2014/main" id="{BC97B49B-3D4C-4C2E-B2B5-6218DCB0CB46}"/>
            </a:ext>
          </a:extLst>
        </xdr:cNvPr>
        <xdr:cNvSpPr/>
      </xdr:nvSpPr>
      <xdr:spPr>
        <a:xfrm>
          <a:off x="4000500" y="56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121103</xdr:rowOff>
    </xdr:from>
    <xdr:to>
      <xdr:col>23</xdr:col>
      <xdr:colOff>85725</xdr:colOff>
      <xdr:row>28</xdr:row>
      <xdr:rowOff>164283</xdr:rowOff>
    </xdr:to>
    <xdr:cxnSp macro="">
      <xdr:nvCxnSpPr>
        <xdr:cNvPr id="90" name="直線コネクタ 89">
          <a:extLst>
            <a:ext uri="{FF2B5EF4-FFF2-40B4-BE49-F238E27FC236}">
              <a16:creationId xmlns:a16="http://schemas.microsoft.com/office/drawing/2014/main" id="{9391146F-2B90-4505-B5CC-5F062D059C09}"/>
            </a:ext>
          </a:extLst>
        </xdr:cNvPr>
        <xdr:cNvCxnSpPr/>
      </xdr:nvCxnSpPr>
      <xdr:spPr>
        <a:xfrm>
          <a:off x="4051300" y="569322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20955</xdr:rowOff>
    </xdr:from>
    <xdr:to>
      <xdr:col>15</xdr:col>
      <xdr:colOff>187325</xdr:colOff>
      <xdr:row>28</xdr:row>
      <xdr:rowOff>122555</xdr:rowOff>
    </xdr:to>
    <xdr:sp macro="" textlink="">
      <xdr:nvSpPr>
        <xdr:cNvPr id="91" name="楕円 90">
          <a:extLst>
            <a:ext uri="{FF2B5EF4-FFF2-40B4-BE49-F238E27FC236}">
              <a16:creationId xmlns:a16="http://schemas.microsoft.com/office/drawing/2014/main" id="{965068BE-AD4C-4659-9FFC-8D3B30B16F4B}"/>
            </a:ext>
          </a:extLst>
        </xdr:cNvPr>
        <xdr:cNvSpPr/>
      </xdr:nvSpPr>
      <xdr:spPr>
        <a:xfrm>
          <a:off x="32385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71755</xdr:rowOff>
    </xdr:from>
    <xdr:to>
      <xdr:col>19</xdr:col>
      <xdr:colOff>136525</xdr:colOff>
      <xdr:row>28</xdr:row>
      <xdr:rowOff>121103</xdr:rowOff>
    </xdr:to>
    <xdr:cxnSp macro="">
      <xdr:nvCxnSpPr>
        <xdr:cNvPr id="92" name="直線コネクタ 91">
          <a:extLst>
            <a:ext uri="{FF2B5EF4-FFF2-40B4-BE49-F238E27FC236}">
              <a16:creationId xmlns:a16="http://schemas.microsoft.com/office/drawing/2014/main" id="{2FDA775A-048C-4262-9340-EEB4CBC9B9F5}"/>
            </a:ext>
          </a:extLst>
        </xdr:cNvPr>
        <xdr:cNvCxnSpPr/>
      </xdr:nvCxnSpPr>
      <xdr:spPr>
        <a:xfrm>
          <a:off x="3289300" y="5643880"/>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14786</xdr:rowOff>
    </xdr:from>
    <xdr:to>
      <xdr:col>11</xdr:col>
      <xdr:colOff>187325</xdr:colOff>
      <xdr:row>28</xdr:row>
      <xdr:rowOff>116386</xdr:rowOff>
    </xdr:to>
    <xdr:sp macro="" textlink="">
      <xdr:nvSpPr>
        <xdr:cNvPr id="93" name="楕円 92">
          <a:extLst>
            <a:ext uri="{FF2B5EF4-FFF2-40B4-BE49-F238E27FC236}">
              <a16:creationId xmlns:a16="http://schemas.microsoft.com/office/drawing/2014/main" id="{CAF6BF2F-C9BB-466F-8DC7-701286A62424}"/>
            </a:ext>
          </a:extLst>
        </xdr:cNvPr>
        <xdr:cNvSpPr/>
      </xdr:nvSpPr>
      <xdr:spPr>
        <a:xfrm>
          <a:off x="2476500" y="558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65586</xdr:rowOff>
    </xdr:from>
    <xdr:to>
      <xdr:col>15</xdr:col>
      <xdr:colOff>136525</xdr:colOff>
      <xdr:row>28</xdr:row>
      <xdr:rowOff>71755</xdr:rowOff>
    </xdr:to>
    <xdr:cxnSp macro="">
      <xdr:nvCxnSpPr>
        <xdr:cNvPr id="94" name="直線コネクタ 93">
          <a:extLst>
            <a:ext uri="{FF2B5EF4-FFF2-40B4-BE49-F238E27FC236}">
              <a16:creationId xmlns:a16="http://schemas.microsoft.com/office/drawing/2014/main" id="{B9A0FDB4-D1E4-4C9B-A186-D4FCA35A6CE3}"/>
            </a:ext>
          </a:extLst>
        </xdr:cNvPr>
        <xdr:cNvCxnSpPr/>
      </xdr:nvCxnSpPr>
      <xdr:spPr>
        <a:xfrm>
          <a:off x="2527300" y="5637711"/>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143056</xdr:rowOff>
    </xdr:from>
    <xdr:to>
      <xdr:col>7</xdr:col>
      <xdr:colOff>187325</xdr:colOff>
      <xdr:row>28</xdr:row>
      <xdr:rowOff>73206</xdr:rowOff>
    </xdr:to>
    <xdr:sp macro="" textlink="">
      <xdr:nvSpPr>
        <xdr:cNvPr id="95" name="楕円 94">
          <a:extLst>
            <a:ext uri="{FF2B5EF4-FFF2-40B4-BE49-F238E27FC236}">
              <a16:creationId xmlns:a16="http://schemas.microsoft.com/office/drawing/2014/main" id="{7B5D4033-CD68-4E40-95C3-68129B9E5133}"/>
            </a:ext>
          </a:extLst>
        </xdr:cNvPr>
        <xdr:cNvSpPr/>
      </xdr:nvSpPr>
      <xdr:spPr>
        <a:xfrm>
          <a:off x="1714500" y="554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22406</xdr:rowOff>
    </xdr:from>
    <xdr:to>
      <xdr:col>11</xdr:col>
      <xdr:colOff>136525</xdr:colOff>
      <xdr:row>28</xdr:row>
      <xdr:rowOff>65586</xdr:rowOff>
    </xdr:to>
    <xdr:cxnSp macro="">
      <xdr:nvCxnSpPr>
        <xdr:cNvPr id="96" name="直線コネクタ 95">
          <a:extLst>
            <a:ext uri="{FF2B5EF4-FFF2-40B4-BE49-F238E27FC236}">
              <a16:creationId xmlns:a16="http://schemas.microsoft.com/office/drawing/2014/main" id="{281EFFD9-B02B-43F3-A107-E74EFA217324}"/>
            </a:ext>
          </a:extLst>
        </xdr:cNvPr>
        <xdr:cNvCxnSpPr/>
      </xdr:nvCxnSpPr>
      <xdr:spPr>
        <a:xfrm>
          <a:off x="1765300" y="559453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7" name="n_1aveValue有形固定資産減価償却率">
          <a:extLst>
            <a:ext uri="{FF2B5EF4-FFF2-40B4-BE49-F238E27FC236}">
              <a16:creationId xmlns:a16="http://schemas.microsoft.com/office/drawing/2014/main" id="{CC9FD031-9D8C-44B8-BDCD-2E52F2594DA6}"/>
            </a:ext>
          </a:extLst>
        </xdr:cNvPr>
        <xdr:cNvSpPr txBox="1"/>
      </xdr:nvSpPr>
      <xdr:spPr>
        <a:xfrm>
          <a:off x="3836044" y="5833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98" name="n_2aveValue有形固定資産減価償却率">
          <a:extLst>
            <a:ext uri="{FF2B5EF4-FFF2-40B4-BE49-F238E27FC236}">
              <a16:creationId xmlns:a16="http://schemas.microsoft.com/office/drawing/2014/main" id="{3E013F1A-143A-40BC-A34A-1FD5ACB62398}"/>
            </a:ext>
          </a:extLst>
        </xdr:cNvPr>
        <xdr:cNvSpPr txBox="1"/>
      </xdr:nvSpPr>
      <xdr:spPr>
        <a:xfrm>
          <a:off x="3086744" y="581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99" name="n_3aveValue有形固定資産減価償却率">
          <a:extLst>
            <a:ext uri="{FF2B5EF4-FFF2-40B4-BE49-F238E27FC236}">
              <a16:creationId xmlns:a16="http://schemas.microsoft.com/office/drawing/2014/main" id="{8788B403-6405-4916-B53F-508DBD79F9E9}"/>
            </a:ext>
          </a:extLst>
        </xdr:cNvPr>
        <xdr:cNvSpPr txBox="1"/>
      </xdr:nvSpPr>
      <xdr:spPr>
        <a:xfrm>
          <a:off x="232474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0" name="n_4aveValue有形固定資産減価償却率">
          <a:extLst>
            <a:ext uri="{FF2B5EF4-FFF2-40B4-BE49-F238E27FC236}">
              <a16:creationId xmlns:a16="http://schemas.microsoft.com/office/drawing/2014/main" id="{A3F0D8FE-8B65-4926-975F-96C067F12166}"/>
            </a:ext>
          </a:extLst>
        </xdr:cNvPr>
        <xdr:cNvSpPr txBox="1"/>
      </xdr:nvSpPr>
      <xdr:spPr>
        <a:xfrm>
          <a:off x="15627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16980</xdr:rowOff>
    </xdr:from>
    <xdr:ext cx="405111" cy="259045"/>
    <xdr:sp macro="" textlink="">
      <xdr:nvSpPr>
        <xdr:cNvPr id="101" name="n_1mainValue有形固定資産減価償却率">
          <a:extLst>
            <a:ext uri="{FF2B5EF4-FFF2-40B4-BE49-F238E27FC236}">
              <a16:creationId xmlns:a16="http://schemas.microsoft.com/office/drawing/2014/main" id="{E6ED6E8C-C7EC-4998-BC10-D2D11A3BBFBF}"/>
            </a:ext>
          </a:extLst>
        </xdr:cNvPr>
        <xdr:cNvSpPr txBox="1"/>
      </xdr:nvSpPr>
      <xdr:spPr>
        <a:xfrm>
          <a:off x="3836044"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139082</xdr:rowOff>
    </xdr:from>
    <xdr:ext cx="405111" cy="259045"/>
    <xdr:sp macro="" textlink="">
      <xdr:nvSpPr>
        <xdr:cNvPr id="102" name="n_2mainValue有形固定資産減価償却率">
          <a:extLst>
            <a:ext uri="{FF2B5EF4-FFF2-40B4-BE49-F238E27FC236}">
              <a16:creationId xmlns:a16="http://schemas.microsoft.com/office/drawing/2014/main" id="{0DABF68F-2F94-4CD2-975D-537D2C704349}"/>
            </a:ext>
          </a:extLst>
        </xdr:cNvPr>
        <xdr:cNvSpPr txBox="1"/>
      </xdr:nvSpPr>
      <xdr:spPr>
        <a:xfrm>
          <a:off x="3086744" y="536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132913</xdr:rowOff>
    </xdr:from>
    <xdr:ext cx="405111" cy="259045"/>
    <xdr:sp macro="" textlink="">
      <xdr:nvSpPr>
        <xdr:cNvPr id="103" name="n_3mainValue有形固定資産減価償却率">
          <a:extLst>
            <a:ext uri="{FF2B5EF4-FFF2-40B4-BE49-F238E27FC236}">
              <a16:creationId xmlns:a16="http://schemas.microsoft.com/office/drawing/2014/main" id="{02691FA4-0D34-4258-ABB6-19C7A64952D3}"/>
            </a:ext>
          </a:extLst>
        </xdr:cNvPr>
        <xdr:cNvSpPr txBox="1"/>
      </xdr:nvSpPr>
      <xdr:spPr>
        <a:xfrm>
          <a:off x="2324744" y="53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89733</xdr:rowOff>
    </xdr:from>
    <xdr:ext cx="405111" cy="259045"/>
    <xdr:sp macro="" textlink="">
      <xdr:nvSpPr>
        <xdr:cNvPr id="104" name="n_4mainValue有形固定資産減価償却率">
          <a:extLst>
            <a:ext uri="{FF2B5EF4-FFF2-40B4-BE49-F238E27FC236}">
              <a16:creationId xmlns:a16="http://schemas.microsoft.com/office/drawing/2014/main" id="{04EE0CAC-4117-4D15-9EF4-A3AEE4A3821A}"/>
            </a:ext>
          </a:extLst>
        </xdr:cNvPr>
        <xdr:cNvSpPr txBox="1"/>
      </xdr:nvSpPr>
      <xdr:spPr>
        <a:xfrm>
          <a:off x="1562744" y="5318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58978678-213E-47DE-88C8-3613C67FDFF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F2C2B750-BFB6-4C9C-9CCC-7CFE7B0F76B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9CBF0E4B-1340-4A3A-9C61-105C5ED41AC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C5A6792B-518F-4837-A486-D236E0C2F1D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3BC6EB0B-2026-4CFC-9693-27B663CB747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D8E51A48-850A-4AD1-9C3D-B748758B28E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FCD15532-ECCC-4D3C-AEF8-816D8D4B62B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B2495763-CCA2-4F0D-9252-5D4F8D0A6A9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B5C1436D-B933-4766-BB1F-C827BA12A37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23339605-E729-4455-888F-27EB45B87BB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556F5F62-4B76-4CB5-84CB-96BA68461BF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5D8F2259-45AD-43E0-8207-98319DB45FB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E5ED70DA-D117-44A9-9AF2-5EA96ED1847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令和６年度の債務償還比率は、類似団体平均３３８．４％を上回る３９４．２％となっている。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橋りょう、学校施設等の大規模事業を実施してきたこと、病院事業、下水道事業の将来負担額が高いことが主な要因となっている。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地方債の償還が進むため、将来負担額の減による債務償還比率の低下が見込まれるが、引き続き交付税算入の有利な起債を活用し、経常一般財源を確保するとともに、公営企業の経営改善に取り組む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8B2347B8-6669-44C5-9FFE-32DA674F2C0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FF83DA44-A0B8-4A71-9882-8A1EBD7F1FA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BD356BE0-5C54-4B89-896A-46418D7CBF5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3A723B66-1CCC-45C2-A478-E7C66034853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38588590-A097-4E1C-8FF9-1687E05A888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ED907E86-2113-4C7A-8864-D6757BEA81E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B983ADE4-64F2-4D0C-8194-2F14782BD94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DAF54511-D424-472E-A5DF-3B5180A28A2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77692843-1FD1-40FF-B5A2-5752394B052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DCBEEC95-D7FC-431C-9F7E-3F20F24D1DF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E1BF3CD6-4DF3-4403-A352-AC8C44AC22A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ADB67FE9-9BD3-47CC-9513-230BD1B8D01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27894594-E866-4D1F-B6EC-1706B79A4A6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EDC23ACD-E907-4F84-B240-13DE17469F8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470A17F0-4BF7-413A-AE54-EBBB4811A54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124EBB1B-458C-41C5-871E-79D93BF5B70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6AB26E0E-67FF-489B-9292-EF6D20A7D4B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5" name="直線コネクタ 134">
          <a:extLst>
            <a:ext uri="{FF2B5EF4-FFF2-40B4-BE49-F238E27FC236}">
              <a16:creationId xmlns:a16="http://schemas.microsoft.com/office/drawing/2014/main" id="{E486888C-BF62-432D-8DE3-6DBA5CE8684B}"/>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6" name="債務償還比率最小値テキスト">
          <a:extLst>
            <a:ext uri="{FF2B5EF4-FFF2-40B4-BE49-F238E27FC236}">
              <a16:creationId xmlns:a16="http://schemas.microsoft.com/office/drawing/2014/main" id="{2B5987F1-F15D-4F8A-91B8-ACBFA2FEA0D4}"/>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7" name="直線コネクタ 136">
          <a:extLst>
            <a:ext uri="{FF2B5EF4-FFF2-40B4-BE49-F238E27FC236}">
              <a16:creationId xmlns:a16="http://schemas.microsoft.com/office/drawing/2014/main" id="{772DB9F0-30C1-45C7-B1CB-F538D369BB72}"/>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BDFCA378-9CD2-476A-B81A-DA8D159E141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70EB91DB-65F6-4DC0-A35E-5689BF036D5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0" name="債務償還比率平均値テキスト">
          <a:extLst>
            <a:ext uri="{FF2B5EF4-FFF2-40B4-BE49-F238E27FC236}">
              <a16:creationId xmlns:a16="http://schemas.microsoft.com/office/drawing/2014/main" id="{DE2ADCBA-7376-4329-9FAF-67899BDE47AF}"/>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1" name="フローチャート: 判断 140">
          <a:extLst>
            <a:ext uri="{FF2B5EF4-FFF2-40B4-BE49-F238E27FC236}">
              <a16:creationId xmlns:a16="http://schemas.microsoft.com/office/drawing/2014/main" id="{1EB03776-FCA6-4DD9-9307-B10F63C6FB28}"/>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2" name="フローチャート: 判断 141">
          <a:extLst>
            <a:ext uri="{FF2B5EF4-FFF2-40B4-BE49-F238E27FC236}">
              <a16:creationId xmlns:a16="http://schemas.microsoft.com/office/drawing/2014/main" id="{68441BDA-DDA7-4F0F-888D-C23489E3D013}"/>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3" name="フローチャート: 判断 142">
          <a:extLst>
            <a:ext uri="{FF2B5EF4-FFF2-40B4-BE49-F238E27FC236}">
              <a16:creationId xmlns:a16="http://schemas.microsoft.com/office/drawing/2014/main" id="{5CE77214-BA4D-421A-BD80-A8DF247CFA70}"/>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4" name="フローチャート: 判断 143">
          <a:extLst>
            <a:ext uri="{FF2B5EF4-FFF2-40B4-BE49-F238E27FC236}">
              <a16:creationId xmlns:a16="http://schemas.microsoft.com/office/drawing/2014/main" id="{06A94EA9-7C5F-47EE-B490-233FE3D441D6}"/>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5" name="フローチャート: 判断 144">
          <a:extLst>
            <a:ext uri="{FF2B5EF4-FFF2-40B4-BE49-F238E27FC236}">
              <a16:creationId xmlns:a16="http://schemas.microsoft.com/office/drawing/2014/main" id="{AC7AB2D2-C87B-41BF-AAC6-33BAFB48CF13}"/>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A86A886-7DAE-48AC-B6CC-DC2AAF74D88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F95784C-8D37-42E4-91FD-C6BE4265057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AE8A223-1AE8-436C-95CE-2B1FECE6DCE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7E01097-FE1B-41A7-ACA6-F395152ACB9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209EFD4-3ECA-488E-AE7A-E45C17CEFBF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74966</xdr:rowOff>
    </xdr:from>
    <xdr:to>
      <xdr:col>76</xdr:col>
      <xdr:colOff>73025</xdr:colOff>
      <xdr:row>30</xdr:row>
      <xdr:rowOff>5116</xdr:rowOff>
    </xdr:to>
    <xdr:sp macro="" textlink="">
      <xdr:nvSpPr>
        <xdr:cNvPr id="151" name="楕円 150">
          <a:extLst>
            <a:ext uri="{FF2B5EF4-FFF2-40B4-BE49-F238E27FC236}">
              <a16:creationId xmlns:a16="http://schemas.microsoft.com/office/drawing/2014/main" id="{C35CE505-3D82-49F2-A11C-7869312B0A9E}"/>
            </a:ext>
          </a:extLst>
        </xdr:cNvPr>
        <xdr:cNvSpPr/>
      </xdr:nvSpPr>
      <xdr:spPr>
        <a:xfrm>
          <a:off x="14744700" y="581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53393</xdr:rowOff>
    </xdr:from>
    <xdr:ext cx="469744" cy="259045"/>
    <xdr:sp macro="" textlink="">
      <xdr:nvSpPr>
        <xdr:cNvPr id="152" name="債務償還比率該当値テキスト">
          <a:extLst>
            <a:ext uri="{FF2B5EF4-FFF2-40B4-BE49-F238E27FC236}">
              <a16:creationId xmlns:a16="http://schemas.microsoft.com/office/drawing/2014/main" id="{D39D7018-1914-443C-925D-D1734F9CB2BE}"/>
            </a:ext>
          </a:extLst>
        </xdr:cNvPr>
        <xdr:cNvSpPr txBox="1"/>
      </xdr:nvSpPr>
      <xdr:spPr>
        <a:xfrm>
          <a:off x="14846300" y="579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106118</xdr:rowOff>
    </xdr:from>
    <xdr:to>
      <xdr:col>72</xdr:col>
      <xdr:colOff>123825</xdr:colOff>
      <xdr:row>30</xdr:row>
      <xdr:rowOff>36268</xdr:rowOff>
    </xdr:to>
    <xdr:sp macro="" textlink="">
      <xdr:nvSpPr>
        <xdr:cNvPr id="153" name="楕円 152">
          <a:extLst>
            <a:ext uri="{FF2B5EF4-FFF2-40B4-BE49-F238E27FC236}">
              <a16:creationId xmlns:a16="http://schemas.microsoft.com/office/drawing/2014/main" id="{2F8DC2D6-C811-44D5-B75A-419957CFF77E}"/>
            </a:ext>
          </a:extLst>
        </xdr:cNvPr>
        <xdr:cNvSpPr/>
      </xdr:nvSpPr>
      <xdr:spPr>
        <a:xfrm>
          <a:off x="14033500" y="584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125766</xdr:rowOff>
    </xdr:from>
    <xdr:to>
      <xdr:col>76</xdr:col>
      <xdr:colOff>22225</xdr:colOff>
      <xdr:row>29</xdr:row>
      <xdr:rowOff>156918</xdr:rowOff>
    </xdr:to>
    <xdr:cxnSp macro="">
      <xdr:nvCxnSpPr>
        <xdr:cNvPr id="154" name="直線コネクタ 153">
          <a:extLst>
            <a:ext uri="{FF2B5EF4-FFF2-40B4-BE49-F238E27FC236}">
              <a16:creationId xmlns:a16="http://schemas.microsoft.com/office/drawing/2014/main" id="{FE19AAFB-64E8-485C-82A0-E3C603AA7D22}"/>
            </a:ext>
          </a:extLst>
        </xdr:cNvPr>
        <xdr:cNvCxnSpPr/>
      </xdr:nvCxnSpPr>
      <xdr:spPr>
        <a:xfrm flipV="1">
          <a:off x="14084300" y="5869341"/>
          <a:ext cx="711200" cy="3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3293</xdr:rowOff>
    </xdr:from>
    <xdr:to>
      <xdr:col>68</xdr:col>
      <xdr:colOff>123825</xdr:colOff>
      <xdr:row>30</xdr:row>
      <xdr:rowOff>104893</xdr:rowOff>
    </xdr:to>
    <xdr:sp macro="" textlink="">
      <xdr:nvSpPr>
        <xdr:cNvPr id="155" name="楕円 154">
          <a:extLst>
            <a:ext uri="{FF2B5EF4-FFF2-40B4-BE49-F238E27FC236}">
              <a16:creationId xmlns:a16="http://schemas.microsoft.com/office/drawing/2014/main" id="{5AD5FC54-93D8-4A94-84E8-F149A2BEF587}"/>
            </a:ext>
          </a:extLst>
        </xdr:cNvPr>
        <xdr:cNvSpPr/>
      </xdr:nvSpPr>
      <xdr:spPr>
        <a:xfrm>
          <a:off x="13271500" y="591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156918</xdr:rowOff>
    </xdr:from>
    <xdr:to>
      <xdr:col>72</xdr:col>
      <xdr:colOff>73025</xdr:colOff>
      <xdr:row>30</xdr:row>
      <xdr:rowOff>54093</xdr:rowOff>
    </xdr:to>
    <xdr:cxnSp macro="">
      <xdr:nvCxnSpPr>
        <xdr:cNvPr id="156" name="直線コネクタ 155">
          <a:extLst>
            <a:ext uri="{FF2B5EF4-FFF2-40B4-BE49-F238E27FC236}">
              <a16:creationId xmlns:a16="http://schemas.microsoft.com/office/drawing/2014/main" id="{7B4AAD4E-724B-4941-B02F-A3D684F6667E}"/>
            </a:ext>
          </a:extLst>
        </xdr:cNvPr>
        <xdr:cNvCxnSpPr/>
      </xdr:nvCxnSpPr>
      <xdr:spPr>
        <a:xfrm flipV="1">
          <a:off x="13322300" y="5900493"/>
          <a:ext cx="762000" cy="6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159167</xdr:rowOff>
    </xdr:from>
    <xdr:to>
      <xdr:col>64</xdr:col>
      <xdr:colOff>123825</xdr:colOff>
      <xdr:row>30</xdr:row>
      <xdr:rowOff>89317</xdr:rowOff>
    </xdr:to>
    <xdr:sp macro="" textlink="">
      <xdr:nvSpPr>
        <xdr:cNvPr id="157" name="楕円 156">
          <a:extLst>
            <a:ext uri="{FF2B5EF4-FFF2-40B4-BE49-F238E27FC236}">
              <a16:creationId xmlns:a16="http://schemas.microsoft.com/office/drawing/2014/main" id="{2CBBB99A-02A5-48FC-8C8B-4AF382A7EAE6}"/>
            </a:ext>
          </a:extLst>
        </xdr:cNvPr>
        <xdr:cNvSpPr/>
      </xdr:nvSpPr>
      <xdr:spPr>
        <a:xfrm>
          <a:off x="12509500" y="590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38517</xdr:rowOff>
    </xdr:from>
    <xdr:to>
      <xdr:col>68</xdr:col>
      <xdr:colOff>73025</xdr:colOff>
      <xdr:row>30</xdr:row>
      <xdr:rowOff>54093</xdr:rowOff>
    </xdr:to>
    <xdr:cxnSp macro="">
      <xdr:nvCxnSpPr>
        <xdr:cNvPr id="158" name="直線コネクタ 157">
          <a:extLst>
            <a:ext uri="{FF2B5EF4-FFF2-40B4-BE49-F238E27FC236}">
              <a16:creationId xmlns:a16="http://schemas.microsoft.com/office/drawing/2014/main" id="{5BF16FB4-316C-4D32-AA41-89001AC2A44A}"/>
            </a:ext>
          </a:extLst>
        </xdr:cNvPr>
        <xdr:cNvCxnSpPr/>
      </xdr:nvCxnSpPr>
      <xdr:spPr>
        <a:xfrm>
          <a:off x="12560300" y="5953542"/>
          <a:ext cx="762000" cy="1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93699</xdr:rowOff>
    </xdr:from>
    <xdr:to>
      <xdr:col>60</xdr:col>
      <xdr:colOff>123825</xdr:colOff>
      <xdr:row>32</xdr:row>
      <xdr:rowOff>23849</xdr:rowOff>
    </xdr:to>
    <xdr:sp macro="" textlink="">
      <xdr:nvSpPr>
        <xdr:cNvPr id="159" name="楕円 158">
          <a:extLst>
            <a:ext uri="{FF2B5EF4-FFF2-40B4-BE49-F238E27FC236}">
              <a16:creationId xmlns:a16="http://schemas.microsoft.com/office/drawing/2014/main" id="{ACB82A33-C4FD-4582-92B5-0498294BE0DA}"/>
            </a:ext>
          </a:extLst>
        </xdr:cNvPr>
        <xdr:cNvSpPr/>
      </xdr:nvSpPr>
      <xdr:spPr>
        <a:xfrm>
          <a:off x="11747500" y="618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38517</xdr:rowOff>
    </xdr:from>
    <xdr:to>
      <xdr:col>64</xdr:col>
      <xdr:colOff>73025</xdr:colOff>
      <xdr:row>31</xdr:row>
      <xdr:rowOff>144499</xdr:rowOff>
    </xdr:to>
    <xdr:cxnSp macro="">
      <xdr:nvCxnSpPr>
        <xdr:cNvPr id="160" name="直線コネクタ 159">
          <a:extLst>
            <a:ext uri="{FF2B5EF4-FFF2-40B4-BE49-F238E27FC236}">
              <a16:creationId xmlns:a16="http://schemas.microsoft.com/office/drawing/2014/main" id="{3473F1DE-6299-43DB-93EF-7B248A88DBBE}"/>
            </a:ext>
          </a:extLst>
        </xdr:cNvPr>
        <xdr:cNvCxnSpPr/>
      </xdr:nvCxnSpPr>
      <xdr:spPr>
        <a:xfrm flipV="1">
          <a:off x="11798300" y="5953542"/>
          <a:ext cx="762000" cy="27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1" name="n_1aveValue債務償還比率">
          <a:extLst>
            <a:ext uri="{FF2B5EF4-FFF2-40B4-BE49-F238E27FC236}">
              <a16:creationId xmlns:a16="http://schemas.microsoft.com/office/drawing/2014/main" id="{D976F21F-E546-4045-A374-6CEA31B801CF}"/>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2" name="n_2aveValue債務償還比率">
          <a:extLst>
            <a:ext uri="{FF2B5EF4-FFF2-40B4-BE49-F238E27FC236}">
              <a16:creationId xmlns:a16="http://schemas.microsoft.com/office/drawing/2014/main" id="{6664E6AA-155F-413E-87AA-4C7C6577BB11}"/>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3" name="n_3aveValue債務償還比率">
          <a:extLst>
            <a:ext uri="{FF2B5EF4-FFF2-40B4-BE49-F238E27FC236}">
              <a16:creationId xmlns:a16="http://schemas.microsoft.com/office/drawing/2014/main" id="{04F765FB-FDB7-45FB-993C-A90BA9E725B1}"/>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4" name="n_4aveValue債務償還比率">
          <a:extLst>
            <a:ext uri="{FF2B5EF4-FFF2-40B4-BE49-F238E27FC236}">
              <a16:creationId xmlns:a16="http://schemas.microsoft.com/office/drawing/2014/main" id="{29204F39-AFBC-4D97-B1DF-52AF749ACF6B}"/>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27395</xdr:rowOff>
    </xdr:from>
    <xdr:ext cx="469744" cy="259045"/>
    <xdr:sp macro="" textlink="">
      <xdr:nvSpPr>
        <xdr:cNvPr id="165" name="n_1mainValue債務償還比率">
          <a:extLst>
            <a:ext uri="{FF2B5EF4-FFF2-40B4-BE49-F238E27FC236}">
              <a16:creationId xmlns:a16="http://schemas.microsoft.com/office/drawing/2014/main" id="{5C04A294-553C-433F-8AD1-9E44B502E4DC}"/>
            </a:ext>
          </a:extLst>
        </xdr:cNvPr>
        <xdr:cNvSpPr txBox="1"/>
      </xdr:nvSpPr>
      <xdr:spPr>
        <a:xfrm>
          <a:off x="13836727" y="594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96020</xdr:rowOff>
    </xdr:from>
    <xdr:ext cx="469744" cy="259045"/>
    <xdr:sp macro="" textlink="">
      <xdr:nvSpPr>
        <xdr:cNvPr id="166" name="n_2mainValue債務償還比率">
          <a:extLst>
            <a:ext uri="{FF2B5EF4-FFF2-40B4-BE49-F238E27FC236}">
              <a16:creationId xmlns:a16="http://schemas.microsoft.com/office/drawing/2014/main" id="{186AFA53-5C8F-4523-9A8B-7FAAD8804960}"/>
            </a:ext>
          </a:extLst>
        </xdr:cNvPr>
        <xdr:cNvSpPr txBox="1"/>
      </xdr:nvSpPr>
      <xdr:spPr>
        <a:xfrm>
          <a:off x="13087427" y="6011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80444</xdr:rowOff>
    </xdr:from>
    <xdr:ext cx="469744" cy="259045"/>
    <xdr:sp macro="" textlink="">
      <xdr:nvSpPr>
        <xdr:cNvPr id="167" name="n_3mainValue債務償還比率">
          <a:extLst>
            <a:ext uri="{FF2B5EF4-FFF2-40B4-BE49-F238E27FC236}">
              <a16:creationId xmlns:a16="http://schemas.microsoft.com/office/drawing/2014/main" id="{9C4BDFDB-D1AA-4D81-BEBF-DA6F0F2042F7}"/>
            </a:ext>
          </a:extLst>
        </xdr:cNvPr>
        <xdr:cNvSpPr txBox="1"/>
      </xdr:nvSpPr>
      <xdr:spPr>
        <a:xfrm>
          <a:off x="12325427" y="599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14976</xdr:rowOff>
    </xdr:from>
    <xdr:ext cx="469744" cy="259045"/>
    <xdr:sp macro="" textlink="">
      <xdr:nvSpPr>
        <xdr:cNvPr id="168" name="n_4mainValue債務償還比率">
          <a:extLst>
            <a:ext uri="{FF2B5EF4-FFF2-40B4-BE49-F238E27FC236}">
              <a16:creationId xmlns:a16="http://schemas.microsoft.com/office/drawing/2014/main" id="{B0454986-701B-4DED-BF91-2E228DCF043C}"/>
            </a:ext>
          </a:extLst>
        </xdr:cNvPr>
        <xdr:cNvSpPr txBox="1"/>
      </xdr:nvSpPr>
      <xdr:spPr>
        <a:xfrm>
          <a:off x="11563427" y="627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1C1EBF57-28ED-45BB-B46D-F652165BD43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2EF655C1-879C-4D79-BCD5-60A6E2DFAF9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3734C45D-C556-41BA-BDCB-7FFF09F3F45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4D0F953-6FFB-477D-A732-F2FF9ED0CB1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1900F9F8-584D-431C-A813-BB6C51D0F0D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85B8603C-2729-4CE9-B2F6-30C0720D8E8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FE6135-F6DB-400C-A8F4-0FAE1F88DA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DB550D-DC15-439A-99F0-8F12AFA6468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FA99925-7BD9-4BD2-BD7D-0988BE70E9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35D389-68D1-4FCD-B4CC-6F7CB28CABF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CBD4420-3ECA-438F-9067-E18944AC9A1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FAD36A-6B08-49E3-B251-F55781FFD6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F93E5B8-E48C-40DC-ABB4-B66F24D28E0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80A82F-8526-42EC-B4F4-8DE35BC6294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8D9EE3-F239-4FC4-89B7-749CA452796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F92A0A-C6C2-4A2B-8F5F-C53216E0D81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8,767
8,698
151.79
7,149,117
6,792,236
299,608
4,231,644
5,098,756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06A80BA-3D93-4222-B7FF-D48429A2AFB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6B185A-8694-4DE7-901F-CD4702E4607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92B5D5-6C53-4384-9E5C-0BD91DB5535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BCECAA-2913-4880-8CAB-2A28244F6A5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D390F82-01A1-4648-9B87-0273C0F678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EC5B27E-6339-446F-8D69-B1A04652DB0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482DCAB-3DE2-4DEE-9E63-051918D8EF5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CCF5AF-A893-454E-812B-2BC00909774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6FA036-4243-4C37-9063-18140E452B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95356E-8AF2-4587-8AD5-D2F57320006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11A10F-EBAC-4664-BF81-3F94865B54F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122ADC-6566-47DD-A2BF-27572941959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FB58B0B-A7FC-4352-BA2C-587ED0C3637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0556F6-361D-46DA-AAB9-889EE4749D1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A9085C-37BB-41DB-9C95-1733A0D2EF2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599F35-F83E-4E5E-A672-61AD1373B6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21D6CC-BCFD-4F20-9DD1-1A7B79ABA18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7CDA27-A766-4BEF-A9D9-B14C25CDF55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B67CF75-240A-46CE-90E7-02D452314EF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DDAF01-F7A1-48DF-99E5-7BCCBE5723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90144C-F95F-4D2A-996E-44018AF9449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5A8BC7-CD1E-4BEC-8731-96CB8DBF2A0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12AF1B-73F1-4161-8E71-528DE1CB06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EBDC905-F022-42B3-A945-98A2665A5A1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9893B2-0E72-423A-86A1-B4B27FECE19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5BF316C-D348-48C2-9115-8CB0D12083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117E30-A269-443A-B21B-4BBF7E36219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3D3BB3-BE52-4AD9-8CE0-2AE92541E24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878B433-57C5-48F9-A6C3-FD51B032C85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D1044AC-BC1D-4B56-A02A-75545AB2BE3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CF5E3B4-38BB-4590-AE28-63388D80A8D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58D8E94-BE90-44BA-B3D4-D97AD5961E3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24F929F-EB39-478A-8DDC-F25471C9C2C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AA0218-1B40-4BC3-94EB-0D777A3A32B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5FC8DDD-A88D-4884-AC34-70958259E91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6DD2C33-58DA-4164-827C-3A84DD1CDE3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CDCEAB2-B4DE-412C-AE1E-D81C67A5550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71A35B1-BFE9-40F4-9433-88814626196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519A2F7-9AB5-4347-AE3A-C1C4D7D54F9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EA3C4B4-EA61-495D-8012-02FAC4ADACA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2D2166B-CE41-4D82-9753-79A9C01078A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93D49A4-4180-4FD9-92DB-129DC8107CC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804D71D-AADF-4B2B-9C98-54BC993C48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21B99EC-F93C-4316-B59A-C76CA324E8D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56A921F-32DD-40B7-9435-F3341EB2BE8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D17B360D-FAAF-4642-8B61-6F45605A2C96}"/>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C22DEDE7-48E1-487A-B866-1B05D92A5177}"/>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4ADB9E3C-E97D-466C-9FCC-9731BFBE9A12}"/>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E284B407-CF58-4E14-B53D-5E5DAB36A287}"/>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F019EB71-0410-4E61-A059-EBF009DF89A3}"/>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69B035F0-E59D-4C02-9522-92FFD1809741}"/>
            </a:ext>
          </a:extLst>
        </xdr:cNvPr>
        <xdr:cNvSpPr txBox="1"/>
      </xdr:nvSpPr>
      <xdr:spPr>
        <a:xfrm>
          <a:off x="4673600" y="6525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8E6AEDCD-18F7-45C6-B89B-2FBEA6042A74}"/>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A283EFC6-15DF-460D-9F10-C5F15541FF47}"/>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E91678F1-B342-4CD2-BDF4-7CE061CB2BC9}"/>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B02B0F73-55C1-4204-B241-DDF4957FABCF}"/>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AB8BDD31-4654-4AE1-AADF-42614F7F1157}"/>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635A3A6-B8EE-4C3B-A7AB-380D7A3B0C7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A7A8FCF-F0EA-420D-BABD-9B24B557A0B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6FC20A2-FF89-4355-A236-7AA491ECC3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348A8D1-D603-46ED-9F6E-7F8C1CB3C71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3F38F6E-6E3E-4C5C-BFEB-F9934623D7C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135890</xdr:rowOff>
    </xdr:from>
    <xdr:to>
      <xdr:col>24</xdr:col>
      <xdr:colOff>114300</xdr:colOff>
      <xdr:row>40</xdr:row>
      <xdr:rowOff>66040</xdr:rowOff>
    </xdr:to>
    <xdr:sp macro="" textlink="">
      <xdr:nvSpPr>
        <xdr:cNvPr id="73" name="楕円 72">
          <a:extLst>
            <a:ext uri="{FF2B5EF4-FFF2-40B4-BE49-F238E27FC236}">
              <a16:creationId xmlns:a16="http://schemas.microsoft.com/office/drawing/2014/main" id="{D717A2E1-036B-464B-885C-B2A34647C82F}"/>
            </a:ext>
          </a:extLst>
        </xdr:cNvPr>
        <xdr:cNvSpPr/>
      </xdr:nvSpPr>
      <xdr:spPr>
        <a:xfrm>
          <a:off x="4584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114317</xdr:rowOff>
    </xdr:from>
    <xdr:ext cx="405111" cy="259045"/>
    <xdr:sp macro="" textlink="">
      <xdr:nvSpPr>
        <xdr:cNvPr id="74" name="【道路】&#10;有形固定資産減価償却率該当値テキスト">
          <a:extLst>
            <a:ext uri="{FF2B5EF4-FFF2-40B4-BE49-F238E27FC236}">
              <a16:creationId xmlns:a16="http://schemas.microsoft.com/office/drawing/2014/main" id="{D0FCB4A0-FB66-443B-BDB7-2E5D54BF02EC}"/>
            </a:ext>
          </a:extLst>
        </xdr:cNvPr>
        <xdr:cNvSpPr txBox="1"/>
      </xdr:nvSpPr>
      <xdr:spPr>
        <a:xfrm>
          <a:off x="4673600"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4445</xdr:rowOff>
    </xdr:from>
    <xdr:to>
      <xdr:col>20</xdr:col>
      <xdr:colOff>38100</xdr:colOff>
      <xdr:row>40</xdr:row>
      <xdr:rowOff>106045</xdr:rowOff>
    </xdr:to>
    <xdr:sp macro="" textlink="">
      <xdr:nvSpPr>
        <xdr:cNvPr id="75" name="楕円 74">
          <a:extLst>
            <a:ext uri="{FF2B5EF4-FFF2-40B4-BE49-F238E27FC236}">
              <a16:creationId xmlns:a16="http://schemas.microsoft.com/office/drawing/2014/main" id="{7074A922-B8F9-43C4-A064-4604898AD4C3}"/>
            </a:ext>
          </a:extLst>
        </xdr:cNvPr>
        <xdr:cNvSpPr/>
      </xdr:nvSpPr>
      <xdr:spPr>
        <a:xfrm>
          <a:off x="3746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15240</xdr:rowOff>
    </xdr:from>
    <xdr:to>
      <xdr:col>24</xdr:col>
      <xdr:colOff>63500</xdr:colOff>
      <xdr:row>40</xdr:row>
      <xdr:rowOff>55245</xdr:rowOff>
    </xdr:to>
    <xdr:cxnSp macro="">
      <xdr:nvCxnSpPr>
        <xdr:cNvPr id="76" name="直線コネクタ 75">
          <a:extLst>
            <a:ext uri="{FF2B5EF4-FFF2-40B4-BE49-F238E27FC236}">
              <a16:creationId xmlns:a16="http://schemas.microsoft.com/office/drawing/2014/main" id="{4848F0B2-B253-46E5-9C76-8CCB90DB8304}"/>
            </a:ext>
          </a:extLst>
        </xdr:cNvPr>
        <xdr:cNvCxnSpPr/>
      </xdr:nvCxnSpPr>
      <xdr:spPr>
        <a:xfrm flipV="1">
          <a:off x="3797300" y="687324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635</xdr:rowOff>
    </xdr:from>
    <xdr:to>
      <xdr:col>15</xdr:col>
      <xdr:colOff>101600</xdr:colOff>
      <xdr:row>40</xdr:row>
      <xdr:rowOff>102235</xdr:rowOff>
    </xdr:to>
    <xdr:sp macro="" textlink="">
      <xdr:nvSpPr>
        <xdr:cNvPr id="77" name="楕円 76">
          <a:extLst>
            <a:ext uri="{FF2B5EF4-FFF2-40B4-BE49-F238E27FC236}">
              <a16:creationId xmlns:a16="http://schemas.microsoft.com/office/drawing/2014/main" id="{C2924020-AECB-4EEA-8534-D94B2772D67F}"/>
            </a:ext>
          </a:extLst>
        </xdr:cNvPr>
        <xdr:cNvSpPr/>
      </xdr:nvSpPr>
      <xdr:spPr>
        <a:xfrm>
          <a:off x="2857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51435</xdr:rowOff>
    </xdr:from>
    <xdr:to>
      <xdr:col>19</xdr:col>
      <xdr:colOff>177800</xdr:colOff>
      <xdr:row>40</xdr:row>
      <xdr:rowOff>55245</xdr:rowOff>
    </xdr:to>
    <xdr:cxnSp macro="">
      <xdr:nvCxnSpPr>
        <xdr:cNvPr id="78" name="直線コネクタ 77">
          <a:extLst>
            <a:ext uri="{FF2B5EF4-FFF2-40B4-BE49-F238E27FC236}">
              <a16:creationId xmlns:a16="http://schemas.microsoft.com/office/drawing/2014/main" id="{02CC9080-2B3D-41C1-A145-EF06175B52AE}"/>
            </a:ext>
          </a:extLst>
        </xdr:cNvPr>
        <xdr:cNvCxnSpPr/>
      </xdr:nvCxnSpPr>
      <xdr:spPr>
        <a:xfrm>
          <a:off x="2908300" y="69094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635</xdr:rowOff>
    </xdr:from>
    <xdr:to>
      <xdr:col>10</xdr:col>
      <xdr:colOff>165100</xdr:colOff>
      <xdr:row>40</xdr:row>
      <xdr:rowOff>102235</xdr:rowOff>
    </xdr:to>
    <xdr:sp macro="" textlink="">
      <xdr:nvSpPr>
        <xdr:cNvPr id="79" name="楕円 78">
          <a:extLst>
            <a:ext uri="{FF2B5EF4-FFF2-40B4-BE49-F238E27FC236}">
              <a16:creationId xmlns:a16="http://schemas.microsoft.com/office/drawing/2014/main" id="{06BDB7BD-16CD-4EBD-A83A-D1E9CDC00FAE}"/>
            </a:ext>
          </a:extLst>
        </xdr:cNvPr>
        <xdr:cNvSpPr/>
      </xdr:nvSpPr>
      <xdr:spPr>
        <a:xfrm>
          <a:off x="1968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51435</xdr:rowOff>
    </xdr:from>
    <xdr:to>
      <xdr:col>15</xdr:col>
      <xdr:colOff>50800</xdr:colOff>
      <xdr:row>40</xdr:row>
      <xdr:rowOff>51435</xdr:rowOff>
    </xdr:to>
    <xdr:cxnSp macro="">
      <xdr:nvCxnSpPr>
        <xdr:cNvPr id="80" name="直線コネクタ 79">
          <a:extLst>
            <a:ext uri="{FF2B5EF4-FFF2-40B4-BE49-F238E27FC236}">
              <a16:creationId xmlns:a16="http://schemas.microsoft.com/office/drawing/2014/main" id="{299C9BB9-88D7-4F9D-9ADB-306037850D83}"/>
            </a:ext>
          </a:extLst>
        </xdr:cNvPr>
        <xdr:cNvCxnSpPr/>
      </xdr:nvCxnSpPr>
      <xdr:spPr>
        <a:xfrm>
          <a:off x="2019300" y="69094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15875</xdr:rowOff>
    </xdr:from>
    <xdr:to>
      <xdr:col>6</xdr:col>
      <xdr:colOff>38100</xdr:colOff>
      <xdr:row>40</xdr:row>
      <xdr:rowOff>117475</xdr:rowOff>
    </xdr:to>
    <xdr:sp macro="" textlink="">
      <xdr:nvSpPr>
        <xdr:cNvPr id="81" name="楕円 80">
          <a:extLst>
            <a:ext uri="{FF2B5EF4-FFF2-40B4-BE49-F238E27FC236}">
              <a16:creationId xmlns:a16="http://schemas.microsoft.com/office/drawing/2014/main" id="{6E4296D2-23B7-436E-BFC0-42A62E09D500}"/>
            </a:ext>
          </a:extLst>
        </xdr:cNvPr>
        <xdr:cNvSpPr/>
      </xdr:nvSpPr>
      <xdr:spPr>
        <a:xfrm>
          <a:off x="1079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51435</xdr:rowOff>
    </xdr:from>
    <xdr:to>
      <xdr:col>10</xdr:col>
      <xdr:colOff>114300</xdr:colOff>
      <xdr:row>40</xdr:row>
      <xdr:rowOff>66675</xdr:rowOff>
    </xdr:to>
    <xdr:cxnSp macro="">
      <xdr:nvCxnSpPr>
        <xdr:cNvPr id="82" name="直線コネクタ 81">
          <a:extLst>
            <a:ext uri="{FF2B5EF4-FFF2-40B4-BE49-F238E27FC236}">
              <a16:creationId xmlns:a16="http://schemas.microsoft.com/office/drawing/2014/main" id="{7DA7752C-A8AF-4B3D-A6BC-1F7260D3C9FB}"/>
            </a:ext>
          </a:extLst>
        </xdr:cNvPr>
        <xdr:cNvCxnSpPr/>
      </xdr:nvCxnSpPr>
      <xdr:spPr>
        <a:xfrm flipV="1">
          <a:off x="1130300" y="690943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4D859F48-4A61-47C6-B9E3-9C26077C2128}"/>
            </a:ext>
          </a:extLst>
        </xdr:cNvPr>
        <xdr:cNvSpPr txBox="1"/>
      </xdr:nvSpPr>
      <xdr:spPr>
        <a:xfrm>
          <a:off x="3582044" y="641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A9CC07AF-3018-4306-8AF0-A15354FC545F}"/>
            </a:ext>
          </a:extLst>
        </xdr:cNvPr>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8F33C7FA-DE7F-4342-8AF8-9248B3B52307}"/>
            </a:ext>
          </a:extLst>
        </xdr:cNvPr>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811E8F7A-792D-4526-9CEB-0B4BB6CD301F}"/>
            </a:ext>
          </a:extLst>
        </xdr:cNvPr>
        <xdr:cNvSpPr txBox="1"/>
      </xdr:nvSpPr>
      <xdr:spPr>
        <a:xfrm>
          <a:off x="927744" y="632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97172</xdr:rowOff>
    </xdr:from>
    <xdr:ext cx="405111" cy="259045"/>
    <xdr:sp macro="" textlink="">
      <xdr:nvSpPr>
        <xdr:cNvPr id="87" name="n_1mainValue【道路】&#10;有形固定資産減価償却率">
          <a:extLst>
            <a:ext uri="{FF2B5EF4-FFF2-40B4-BE49-F238E27FC236}">
              <a16:creationId xmlns:a16="http://schemas.microsoft.com/office/drawing/2014/main" id="{5B33248A-77AB-48D0-BA0C-29369477E9ED}"/>
            </a:ext>
          </a:extLst>
        </xdr:cNvPr>
        <xdr:cNvSpPr txBox="1"/>
      </xdr:nvSpPr>
      <xdr:spPr>
        <a:xfrm>
          <a:off x="35820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93362</xdr:rowOff>
    </xdr:from>
    <xdr:ext cx="405111" cy="259045"/>
    <xdr:sp macro="" textlink="">
      <xdr:nvSpPr>
        <xdr:cNvPr id="88" name="n_2mainValue【道路】&#10;有形固定資産減価償却率">
          <a:extLst>
            <a:ext uri="{FF2B5EF4-FFF2-40B4-BE49-F238E27FC236}">
              <a16:creationId xmlns:a16="http://schemas.microsoft.com/office/drawing/2014/main" id="{42ACB3F8-CFCA-4A7E-A52C-0699891992A9}"/>
            </a:ext>
          </a:extLst>
        </xdr:cNvPr>
        <xdr:cNvSpPr txBox="1"/>
      </xdr:nvSpPr>
      <xdr:spPr>
        <a:xfrm>
          <a:off x="2705744"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93362</xdr:rowOff>
    </xdr:from>
    <xdr:ext cx="405111" cy="259045"/>
    <xdr:sp macro="" textlink="">
      <xdr:nvSpPr>
        <xdr:cNvPr id="89" name="n_3mainValue【道路】&#10;有形固定資産減価償却率">
          <a:extLst>
            <a:ext uri="{FF2B5EF4-FFF2-40B4-BE49-F238E27FC236}">
              <a16:creationId xmlns:a16="http://schemas.microsoft.com/office/drawing/2014/main" id="{5C32C659-0E28-4D09-9C49-73405F44E416}"/>
            </a:ext>
          </a:extLst>
        </xdr:cNvPr>
        <xdr:cNvSpPr txBox="1"/>
      </xdr:nvSpPr>
      <xdr:spPr>
        <a:xfrm>
          <a:off x="1816744"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108602</xdr:rowOff>
    </xdr:from>
    <xdr:ext cx="405111" cy="259045"/>
    <xdr:sp macro="" textlink="">
      <xdr:nvSpPr>
        <xdr:cNvPr id="90" name="n_4mainValue【道路】&#10;有形固定資産減価償却率">
          <a:extLst>
            <a:ext uri="{FF2B5EF4-FFF2-40B4-BE49-F238E27FC236}">
              <a16:creationId xmlns:a16="http://schemas.microsoft.com/office/drawing/2014/main" id="{4C1E9301-FFFB-4677-A715-84E25B904CCE}"/>
            </a:ext>
          </a:extLst>
        </xdr:cNvPr>
        <xdr:cNvSpPr txBox="1"/>
      </xdr:nvSpPr>
      <xdr:spPr>
        <a:xfrm>
          <a:off x="9277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5E478AB-9226-458B-A699-3B3D4DFBAFC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42B6B01-EFDB-415A-AB46-E24C747E2FF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0481516-B3ED-4366-9BF6-D9EEE5BCCA2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D9B9425-6B69-4A42-9524-75A1B83CD24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F33409A-E6BE-44F0-B6D8-8462010B7A8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ABCD6BF-2C9C-4B99-B023-A44F1263C4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21B21C9-F343-4245-A9FA-06BBD438B47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D0923A0-5D0C-4F3D-8622-7AEBEC8256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AEA310B-2B75-4900-A742-27AC5D05685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8E7A070-D1F8-4A61-9414-752A03C062D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DD9AFDC-378D-4DB1-9523-63D38DD9DB3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10B9408-18D0-4D09-A9C0-5A377EAB2D1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A08B008-632E-4BB4-A79E-5C9289C46BD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BA1CD6AA-DFDF-4165-8514-4340B9BB1947}"/>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E2F6A4D-23E7-4C92-BA5F-A8CEAB72C7E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73BB9ECE-60D0-4758-AAF3-9256B221F251}"/>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2486B02-0A78-41CF-A5CE-68051A56617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E8726091-CD5F-4C21-9E3E-7AA88C8A9F4B}"/>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1EC767A-A48B-461D-A2E9-CC12A3705D9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1BA30797-F763-4868-943C-7A3D2A04B698}"/>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A7BD17D-B58A-4FA9-859A-017795783F9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1618D19A-18FD-4F75-9306-2658E228760E}"/>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71B52C4-0ECC-4E5B-815E-A2E4FA30294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7BBB7807-3EBB-4BB2-8542-E46D73148459}"/>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B6C4329E-C4C9-497C-A1E5-A5BF323F854E}"/>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17AFCBE5-DB16-4CF2-814C-3E3D58387BF2}"/>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81776699-CB71-427D-BB8C-39B44AFECF46}"/>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2F8CFDF5-A23F-4244-9C07-171D52CEE900}"/>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6B1A9F0A-2E9A-483E-A6EB-8569960F69BE}"/>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D6AD3E34-E4D5-4F7F-B7C3-204C532F9BD3}"/>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5C432DBA-4D3C-4A16-A9CA-FD1F0F93F918}"/>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E1F3A2B4-8AD5-4C36-A6E7-745929EFAF9C}"/>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D0B38B18-2BB9-4B65-A622-2F27542DF430}"/>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B250EE2E-A171-4B14-8F1F-91A6E0511378}"/>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0099E7E-A944-4307-916A-8F589377728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8ED01E8-C0D1-47C2-A395-FCD976E5E25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D06B3E3-F3E0-4618-BBF7-EFF47376FAB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F58642-A419-49F0-A046-BE54B78B570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97C7410-5E77-43CB-BBA3-CFEE1536C49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92783</xdr:rowOff>
    </xdr:from>
    <xdr:to>
      <xdr:col>55</xdr:col>
      <xdr:colOff>50800</xdr:colOff>
      <xdr:row>42</xdr:row>
      <xdr:rowOff>22933</xdr:rowOff>
    </xdr:to>
    <xdr:sp macro="" textlink="">
      <xdr:nvSpPr>
        <xdr:cNvPr id="130" name="楕円 129">
          <a:extLst>
            <a:ext uri="{FF2B5EF4-FFF2-40B4-BE49-F238E27FC236}">
              <a16:creationId xmlns:a16="http://schemas.microsoft.com/office/drawing/2014/main" id="{AAB639BD-48A2-480E-B3BA-6268F3D9D7EA}"/>
            </a:ext>
          </a:extLst>
        </xdr:cNvPr>
        <xdr:cNvSpPr/>
      </xdr:nvSpPr>
      <xdr:spPr>
        <a:xfrm>
          <a:off x="10426700" y="712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CF75BAB3-D31D-4FD9-A9C9-92BF9C71BDB6}"/>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94641</xdr:rowOff>
    </xdr:from>
    <xdr:to>
      <xdr:col>50</xdr:col>
      <xdr:colOff>165100</xdr:colOff>
      <xdr:row>42</xdr:row>
      <xdr:rowOff>24791</xdr:rowOff>
    </xdr:to>
    <xdr:sp macro="" textlink="">
      <xdr:nvSpPr>
        <xdr:cNvPr id="132" name="楕円 131">
          <a:extLst>
            <a:ext uri="{FF2B5EF4-FFF2-40B4-BE49-F238E27FC236}">
              <a16:creationId xmlns:a16="http://schemas.microsoft.com/office/drawing/2014/main" id="{B7676E03-1A4D-4349-800D-92AEC1FCC67A}"/>
            </a:ext>
          </a:extLst>
        </xdr:cNvPr>
        <xdr:cNvSpPr/>
      </xdr:nvSpPr>
      <xdr:spPr>
        <a:xfrm>
          <a:off x="9588500" y="712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143583</xdr:rowOff>
    </xdr:from>
    <xdr:to>
      <xdr:col>55</xdr:col>
      <xdr:colOff>0</xdr:colOff>
      <xdr:row>41</xdr:row>
      <xdr:rowOff>145441</xdr:rowOff>
    </xdr:to>
    <xdr:cxnSp macro="">
      <xdr:nvCxnSpPr>
        <xdr:cNvPr id="133" name="直線コネクタ 132">
          <a:extLst>
            <a:ext uri="{FF2B5EF4-FFF2-40B4-BE49-F238E27FC236}">
              <a16:creationId xmlns:a16="http://schemas.microsoft.com/office/drawing/2014/main" id="{CC737854-119E-4DC3-8F2B-FFF2B7CFEA3F}"/>
            </a:ext>
          </a:extLst>
        </xdr:cNvPr>
        <xdr:cNvCxnSpPr/>
      </xdr:nvCxnSpPr>
      <xdr:spPr>
        <a:xfrm flipV="1">
          <a:off x="9639300" y="7173033"/>
          <a:ext cx="838200" cy="1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95690</xdr:rowOff>
    </xdr:from>
    <xdr:to>
      <xdr:col>46</xdr:col>
      <xdr:colOff>38100</xdr:colOff>
      <xdr:row>42</xdr:row>
      <xdr:rowOff>25840</xdr:rowOff>
    </xdr:to>
    <xdr:sp macro="" textlink="">
      <xdr:nvSpPr>
        <xdr:cNvPr id="134" name="楕円 133">
          <a:extLst>
            <a:ext uri="{FF2B5EF4-FFF2-40B4-BE49-F238E27FC236}">
              <a16:creationId xmlns:a16="http://schemas.microsoft.com/office/drawing/2014/main" id="{43829219-61FE-4780-B0BD-1230D8BA71B5}"/>
            </a:ext>
          </a:extLst>
        </xdr:cNvPr>
        <xdr:cNvSpPr/>
      </xdr:nvSpPr>
      <xdr:spPr>
        <a:xfrm>
          <a:off x="8699500" y="71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145441</xdr:rowOff>
    </xdr:from>
    <xdr:to>
      <xdr:col>50</xdr:col>
      <xdr:colOff>114300</xdr:colOff>
      <xdr:row>41</xdr:row>
      <xdr:rowOff>146490</xdr:rowOff>
    </xdr:to>
    <xdr:cxnSp macro="">
      <xdr:nvCxnSpPr>
        <xdr:cNvPr id="135" name="直線コネクタ 134">
          <a:extLst>
            <a:ext uri="{FF2B5EF4-FFF2-40B4-BE49-F238E27FC236}">
              <a16:creationId xmlns:a16="http://schemas.microsoft.com/office/drawing/2014/main" id="{509702B6-78EC-4B26-AFDC-4A65C5BD05A1}"/>
            </a:ext>
          </a:extLst>
        </xdr:cNvPr>
        <xdr:cNvCxnSpPr/>
      </xdr:nvCxnSpPr>
      <xdr:spPr>
        <a:xfrm flipV="1">
          <a:off x="8750300" y="7174891"/>
          <a:ext cx="889000" cy="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97647</xdr:rowOff>
    </xdr:from>
    <xdr:to>
      <xdr:col>41</xdr:col>
      <xdr:colOff>101600</xdr:colOff>
      <xdr:row>42</xdr:row>
      <xdr:rowOff>27797</xdr:rowOff>
    </xdr:to>
    <xdr:sp macro="" textlink="">
      <xdr:nvSpPr>
        <xdr:cNvPr id="136" name="楕円 135">
          <a:extLst>
            <a:ext uri="{FF2B5EF4-FFF2-40B4-BE49-F238E27FC236}">
              <a16:creationId xmlns:a16="http://schemas.microsoft.com/office/drawing/2014/main" id="{2E140459-86DE-40F0-A8FD-153140CD6FA3}"/>
            </a:ext>
          </a:extLst>
        </xdr:cNvPr>
        <xdr:cNvSpPr/>
      </xdr:nvSpPr>
      <xdr:spPr>
        <a:xfrm>
          <a:off x="7810500" y="712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146490</xdr:rowOff>
    </xdr:from>
    <xdr:to>
      <xdr:col>45</xdr:col>
      <xdr:colOff>177800</xdr:colOff>
      <xdr:row>41</xdr:row>
      <xdr:rowOff>148447</xdr:rowOff>
    </xdr:to>
    <xdr:cxnSp macro="">
      <xdr:nvCxnSpPr>
        <xdr:cNvPr id="137" name="直線コネクタ 136">
          <a:extLst>
            <a:ext uri="{FF2B5EF4-FFF2-40B4-BE49-F238E27FC236}">
              <a16:creationId xmlns:a16="http://schemas.microsoft.com/office/drawing/2014/main" id="{0925EA6D-5D6B-4FA5-AD3D-456A500C79F9}"/>
            </a:ext>
          </a:extLst>
        </xdr:cNvPr>
        <xdr:cNvCxnSpPr/>
      </xdr:nvCxnSpPr>
      <xdr:spPr>
        <a:xfrm flipV="1">
          <a:off x="7861300" y="7175940"/>
          <a:ext cx="889000" cy="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99073</xdr:rowOff>
    </xdr:from>
    <xdr:to>
      <xdr:col>36</xdr:col>
      <xdr:colOff>165100</xdr:colOff>
      <xdr:row>42</xdr:row>
      <xdr:rowOff>29223</xdr:rowOff>
    </xdr:to>
    <xdr:sp macro="" textlink="">
      <xdr:nvSpPr>
        <xdr:cNvPr id="138" name="楕円 137">
          <a:extLst>
            <a:ext uri="{FF2B5EF4-FFF2-40B4-BE49-F238E27FC236}">
              <a16:creationId xmlns:a16="http://schemas.microsoft.com/office/drawing/2014/main" id="{F18E8978-45BE-45D9-B011-18E3850591EA}"/>
            </a:ext>
          </a:extLst>
        </xdr:cNvPr>
        <xdr:cNvSpPr/>
      </xdr:nvSpPr>
      <xdr:spPr>
        <a:xfrm>
          <a:off x="6921500" y="712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148447</xdr:rowOff>
    </xdr:from>
    <xdr:to>
      <xdr:col>41</xdr:col>
      <xdr:colOff>50800</xdr:colOff>
      <xdr:row>41</xdr:row>
      <xdr:rowOff>149873</xdr:rowOff>
    </xdr:to>
    <xdr:cxnSp macro="">
      <xdr:nvCxnSpPr>
        <xdr:cNvPr id="139" name="直線コネクタ 138">
          <a:extLst>
            <a:ext uri="{FF2B5EF4-FFF2-40B4-BE49-F238E27FC236}">
              <a16:creationId xmlns:a16="http://schemas.microsoft.com/office/drawing/2014/main" id="{FA2BF3E1-EBB9-4132-9882-4764F983AAB9}"/>
            </a:ext>
          </a:extLst>
        </xdr:cNvPr>
        <xdr:cNvCxnSpPr/>
      </xdr:nvCxnSpPr>
      <xdr:spPr>
        <a:xfrm flipV="1">
          <a:off x="6972300" y="7177897"/>
          <a:ext cx="889000" cy="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79BE48C8-DE0E-40CA-8938-44916BD2C940}"/>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EB2F8EA2-05E4-4091-BBCB-7507A21CB83C}"/>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B143580C-D5B2-42ED-B222-3B9923DAB2D4}"/>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7C541BD0-C75A-4AEF-9818-C3B1E991E8EA}"/>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15918</xdr:rowOff>
    </xdr:from>
    <xdr:ext cx="534377" cy="259045"/>
    <xdr:sp macro="" textlink="">
      <xdr:nvSpPr>
        <xdr:cNvPr id="144" name="n_1mainValue【道路】&#10;一人当たり延長">
          <a:extLst>
            <a:ext uri="{FF2B5EF4-FFF2-40B4-BE49-F238E27FC236}">
              <a16:creationId xmlns:a16="http://schemas.microsoft.com/office/drawing/2014/main" id="{4D92AF9D-7255-40F0-9E29-A0E326468018}"/>
            </a:ext>
          </a:extLst>
        </xdr:cNvPr>
        <xdr:cNvSpPr txBox="1"/>
      </xdr:nvSpPr>
      <xdr:spPr>
        <a:xfrm>
          <a:off x="9359411" y="721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16967</xdr:rowOff>
    </xdr:from>
    <xdr:ext cx="534377" cy="259045"/>
    <xdr:sp macro="" textlink="">
      <xdr:nvSpPr>
        <xdr:cNvPr id="145" name="n_2mainValue【道路】&#10;一人当たり延長">
          <a:extLst>
            <a:ext uri="{FF2B5EF4-FFF2-40B4-BE49-F238E27FC236}">
              <a16:creationId xmlns:a16="http://schemas.microsoft.com/office/drawing/2014/main" id="{E1E0A647-1D31-4DEB-8923-A239C653C3F6}"/>
            </a:ext>
          </a:extLst>
        </xdr:cNvPr>
        <xdr:cNvSpPr txBox="1"/>
      </xdr:nvSpPr>
      <xdr:spPr>
        <a:xfrm>
          <a:off x="8483111" y="721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18924</xdr:rowOff>
    </xdr:from>
    <xdr:ext cx="534377" cy="259045"/>
    <xdr:sp macro="" textlink="">
      <xdr:nvSpPr>
        <xdr:cNvPr id="146" name="n_3mainValue【道路】&#10;一人当たり延長">
          <a:extLst>
            <a:ext uri="{FF2B5EF4-FFF2-40B4-BE49-F238E27FC236}">
              <a16:creationId xmlns:a16="http://schemas.microsoft.com/office/drawing/2014/main" id="{09AF2A72-8301-45F8-A353-FFDC0849672F}"/>
            </a:ext>
          </a:extLst>
        </xdr:cNvPr>
        <xdr:cNvSpPr txBox="1"/>
      </xdr:nvSpPr>
      <xdr:spPr>
        <a:xfrm>
          <a:off x="7594111" y="721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20350</xdr:rowOff>
    </xdr:from>
    <xdr:ext cx="534377" cy="259045"/>
    <xdr:sp macro="" textlink="">
      <xdr:nvSpPr>
        <xdr:cNvPr id="147" name="n_4mainValue【道路】&#10;一人当たり延長">
          <a:extLst>
            <a:ext uri="{FF2B5EF4-FFF2-40B4-BE49-F238E27FC236}">
              <a16:creationId xmlns:a16="http://schemas.microsoft.com/office/drawing/2014/main" id="{31A6C66B-916F-43CB-A873-A10B0D7F2642}"/>
            </a:ext>
          </a:extLst>
        </xdr:cNvPr>
        <xdr:cNvSpPr txBox="1"/>
      </xdr:nvSpPr>
      <xdr:spPr>
        <a:xfrm>
          <a:off x="6705111" y="722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96D5B8C-43F4-4E19-812B-E6C81AA5B8A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B550551-144B-4FB6-9AB9-A336574C911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5BEDF67-7858-42B9-A0FA-268E8CDEE6F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35D317B-88FA-4BDD-AD55-8F3C62DF2E3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CAC70E1-39E3-4D9A-8963-06E121F61F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6FE3328-5823-4215-A569-54FD5F98150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840F901-3980-4DDA-9CDA-F3BCD1DE79D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FD11BEE2-A308-4C61-A113-14C4BA2CCEE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512395D-5D81-45BA-8216-DFC220E0AC0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E592FD9-5195-4FC9-9C81-8793C17B6B5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601D8C7-E4AF-4BC4-9CA5-0702E3D6A85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BA0B78A2-F2A3-4A36-A29E-5419595F0F1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2E85A8D-31A2-404B-976E-C550152A3A9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1CE2B097-21EA-46ED-8EC0-1C076544C33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0262182-755B-4603-9330-CD224A5F74D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985F028-1323-48F5-B053-EFFBA36E197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5720B4F-F221-4B99-8511-88F6EF23756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2BB6696-D21D-40DD-B0E9-CF4D9FC3773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8B830AC-B88E-41C9-987B-CF606828F87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251A2BB-7DAA-48E5-AE37-5555D42050C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E8C72BF9-C638-4260-80FC-3F50A296E9D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3D2F23A-8C5B-4F2D-AD52-2307BF9C529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494B39E-C1D5-472D-BC97-43CC93A2CF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C8CFC38-0AD6-4A17-9A13-F147252203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E549170-73AA-4F98-8B60-AD88EEDC53E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DD3C8DCC-CD85-4363-9107-9920F8028E76}"/>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7734390-CA16-44BB-A7CA-ED9E39E7CF8D}"/>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B872E9E8-3753-4F1C-815C-4842D95A8430}"/>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1AC8229-8063-4CD2-87F5-7CD3283A11A8}"/>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C66D6C51-27B2-4069-9194-4483C64875E0}"/>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1C73643-983E-48BC-A86F-5697304AA91A}"/>
            </a:ext>
          </a:extLst>
        </xdr:cNvPr>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E7C0B523-6043-4189-A8E7-25C8C3D45BF5}"/>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462C62DD-82D7-480B-95F5-8190B7E83C23}"/>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30CEF967-27EA-4BBD-BA82-EB54DA149F3A}"/>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6E4B99DD-3E8B-4D3A-AA98-FCB6CF065C72}"/>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31B1C953-1D1C-46FE-A8CA-A3EA303B3FC1}"/>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2A97443-C381-437E-8F4F-4C167D846EF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29BEFE8-5ED6-441B-8508-ADC31C7BD13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5BAC6C7-4559-49BC-A10C-2D409E990E6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8040FBB-D5CC-49AA-AD7D-BC03E0BFE71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B0994DC-9744-412F-9C3C-009ACAAD222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29210</xdr:rowOff>
    </xdr:from>
    <xdr:to>
      <xdr:col>24</xdr:col>
      <xdr:colOff>114300</xdr:colOff>
      <xdr:row>58</xdr:row>
      <xdr:rowOff>130810</xdr:rowOff>
    </xdr:to>
    <xdr:sp macro="" textlink="">
      <xdr:nvSpPr>
        <xdr:cNvPr id="189" name="楕円 188">
          <a:extLst>
            <a:ext uri="{FF2B5EF4-FFF2-40B4-BE49-F238E27FC236}">
              <a16:creationId xmlns:a16="http://schemas.microsoft.com/office/drawing/2014/main" id="{C76BA7B3-C5D6-4CF1-94FC-C5AB89DF8ACC}"/>
            </a:ext>
          </a:extLst>
        </xdr:cNvPr>
        <xdr:cNvSpPr/>
      </xdr:nvSpPr>
      <xdr:spPr>
        <a:xfrm>
          <a:off x="45847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52087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E89740F-116C-4D6D-B46B-11977748A2B6}"/>
            </a:ext>
          </a:extLst>
        </xdr:cNvPr>
        <xdr:cNvSpPr txBox="1"/>
      </xdr:nvSpPr>
      <xdr:spPr>
        <a:xfrm>
          <a:off x="4673600"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14515</xdr:rowOff>
    </xdr:from>
    <xdr:to>
      <xdr:col>20</xdr:col>
      <xdr:colOff>38100</xdr:colOff>
      <xdr:row>58</xdr:row>
      <xdr:rowOff>116115</xdr:rowOff>
    </xdr:to>
    <xdr:sp macro="" textlink="">
      <xdr:nvSpPr>
        <xdr:cNvPr id="191" name="楕円 190">
          <a:extLst>
            <a:ext uri="{FF2B5EF4-FFF2-40B4-BE49-F238E27FC236}">
              <a16:creationId xmlns:a16="http://schemas.microsoft.com/office/drawing/2014/main" id="{97A37F65-180E-4186-B10A-65C31726E879}"/>
            </a:ext>
          </a:extLst>
        </xdr:cNvPr>
        <xdr:cNvSpPr/>
      </xdr:nvSpPr>
      <xdr:spPr>
        <a:xfrm>
          <a:off x="3746500" y="99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65315</xdr:rowOff>
    </xdr:from>
    <xdr:to>
      <xdr:col>24</xdr:col>
      <xdr:colOff>63500</xdr:colOff>
      <xdr:row>58</xdr:row>
      <xdr:rowOff>80010</xdr:rowOff>
    </xdr:to>
    <xdr:cxnSp macro="">
      <xdr:nvCxnSpPr>
        <xdr:cNvPr id="192" name="直線コネクタ 191">
          <a:extLst>
            <a:ext uri="{FF2B5EF4-FFF2-40B4-BE49-F238E27FC236}">
              <a16:creationId xmlns:a16="http://schemas.microsoft.com/office/drawing/2014/main" id="{BE914ED7-4623-44EF-9877-5CF388E98527}"/>
            </a:ext>
          </a:extLst>
        </xdr:cNvPr>
        <xdr:cNvCxnSpPr/>
      </xdr:nvCxnSpPr>
      <xdr:spPr>
        <a:xfrm>
          <a:off x="3797300" y="10009415"/>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164737</xdr:rowOff>
    </xdr:from>
    <xdr:to>
      <xdr:col>15</xdr:col>
      <xdr:colOff>101600</xdr:colOff>
      <xdr:row>58</xdr:row>
      <xdr:rowOff>94887</xdr:rowOff>
    </xdr:to>
    <xdr:sp macro="" textlink="">
      <xdr:nvSpPr>
        <xdr:cNvPr id="193" name="楕円 192">
          <a:extLst>
            <a:ext uri="{FF2B5EF4-FFF2-40B4-BE49-F238E27FC236}">
              <a16:creationId xmlns:a16="http://schemas.microsoft.com/office/drawing/2014/main" id="{B28BAE29-6A37-4A1B-912B-7AE8FF809A5C}"/>
            </a:ext>
          </a:extLst>
        </xdr:cNvPr>
        <xdr:cNvSpPr/>
      </xdr:nvSpPr>
      <xdr:spPr>
        <a:xfrm>
          <a:off x="2857500" y="99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44087</xdr:rowOff>
    </xdr:from>
    <xdr:to>
      <xdr:col>19</xdr:col>
      <xdr:colOff>177800</xdr:colOff>
      <xdr:row>58</xdr:row>
      <xdr:rowOff>65315</xdr:rowOff>
    </xdr:to>
    <xdr:cxnSp macro="">
      <xdr:nvCxnSpPr>
        <xdr:cNvPr id="194" name="直線コネクタ 193">
          <a:extLst>
            <a:ext uri="{FF2B5EF4-FFF2-40B4-BE49-F238E27FC236}">
              <a16:creationId xmlns:a16="http://schemas.microsoft.com/office/drawing/2014/main" id="{B1C265E4-50CB-4DAB-8890-4710E27D6150}"/>
            </a:ext>
          </a:extLst>
        </xdr:cNvPr>
        <xdr:cNvCxnSpPr/>
      </xdr:nvCxnSpPr>
      <xdr:spPr>
        <a:xfrm>
          <a:off x="2908300" y="998818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141877</xdr:rowOff>
    </xdr:from>
    <xdr:to>
      <xdr:col>10</xdr:col>
      <xdr:colOff>165100</xdr:colOff>
      <xdr:row>58</xdr:row>
      <xdr:rowOff>72027</xdr:rowOff>
    </xdr:to>
    <xdr:sp macro="" textlink="">
      <xdr:nvSpPr>
        <xdr:cNvPr id="195" name="楕円 194">
          <a:extLst>
            <a:ext uri="{FF2B5EF4-FFF2-40B4-BE49-F238E27FC236}">
              <a16:creationId xmlns:a16="http://schemas.microsoft.com/office/drawing/2014/main" id="{F20238C8-EACE-43ED-863E-E42438BA6F75}"/>
            </a:ext>
          </a:extLst>
        </xdr:cNvPr>
        <xdr:cNvSpPr/>
      </xdr:nvSpPr>
      <xdr:spPr>
        <a:xfrm>
          <a:off x="1968500" y="991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21227</xdr:rowOff>
    </xdr:from>
    <xdr:to>
      <xdr:col>15</xdr:col>
      <xdr:colOff>50800</xdr:colOff>
      <xdr:row>58</xdr:row>
      <xdr:rowOff>44087</xdr:rowOff>
    </xdr:to>
    <xdr:cxnSp macro="">
      <xdr:nvCxnSpPr>
        <xdr:cNvPr id="196" name="直線コネクタ 195">
          <a:extLst>
            <a:ext uri="{FF2B5EF4-FFF2-40B4-BE49-F238E27FC236}">
              <a16:creationId xmlns:a16="http://schemas.microsoft.com/office/drawing/2014/main" id="{91AD7CA8-0E19-48F1-8C95-4A000CCA8115}"/>
            </a:ext>
          </a:extLst>
        </xdr:cNvPr>
        <xdr:cNvCxnSpPr/>
      </xdr:nvCxnSpPr>
      <xdr:spPr>
        <a:xfrm>
          <a:off x="2019300" y="996532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122283</xdr:rowOff>
    </xdr:from>
    <xdr:to>
      <xdr:col>6</xdr:col>
      <xdr:colOff>38100</xdr:colOff>
      <xdr:row>58</xdr:row>
      <xdr:rowOff>52433</xdr:rowOff>
    </xdr:to>
    <xdr:sp macro="" textlink="">
      <xdr:nvSpPr>
        <xdr:cNvPr id="197" name="楕円 196">
          <a:extLst>
            <a:ext uri="{FF2B5EF4-FFF2-40B4-BE49-F238E27FC236}">
              <a16:creationId xmlns:a16="http://schemas.microsoft.com/office/drawing/2014/main" id="{E36F8464-FF1B-43ED-A3F1-8642BB7ABF42}"/>
            </a:ext>
          </a:extLst>
        </xdr:cNvPr>
        <xdr:cNvSpPr/>
      </xdr:nvSpPr>
      <xdr:spPr>
        <a:xfrm>
          <a:off x="1079500" y="98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1633</xdr:rowOff>
    </xdr:from>
    <xdr:to>
      <xdr:col>10</xdr:col>
      <xdr:colOff>114300</xdr:colOff>
      <xdr:row>58</xdr:row>
      <xdr:rowOff>21227</xdr:rowOff>
    </xdr:to>
    <xdr:cxnSp macro="">
      <xdr:nvCxnSpPr>
        <xdr:cNvPr id="198" name="直線コネクタ 197">
          <a:extLst>
            <a:ext uri="{FF2B5EF4-FFF2-40B4-BE49-F238E27FC236}">
              <a16:creationId xmlns:a16="http://schemas.microsoft.com/office/drawing/2014/main" id="{CD5FF201-68EF-403E-9EBF-5CF1970C976A}"/>
            </a:ext>
          </a:extLst>
        </xdr:cNvPr>
        <xdr:cNvCxnSpPr/>
      </xdr:nvCxnSpPr>
      <xdr:spPr>
        <a:xfrm>
          <a:off x="1130300" y="994573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01D0738-6E61-4CFA-B1E3-18D189F36338}"/>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15F92BE-C026-4E26-AD25-C7EE34BE35F0}"/>
            </a:ext>
          </a:extLst>
        </xdr:cNvPr>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F46FAFE-31A6-4D1C-977D-8D0FD2419B7F}"/>
            </a:ext>
          </a:extLst>
        </xdr:cNvPr>
        <xdr:cNvSpPr txBox="1"/>
      </xdr:nvSpPr>
      <xdr:spPr>
        <a:xfrm>
          <a:off x="1816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C353D04-00DF-4DA2-A89A-9BF97B166511}"/>
            </a:ext>
          </a:extLst>
        </xdr:cNvPr>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132642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4F605A1-ABA3-4DC0-B2DB-3369CDD3A7AE}"/>
            </a:ext>
          </a:extLst>
        </xdr:cNvPr>
        <xdr:cNvSpPr txBox="1"/>
      </xdr:nvSpPr>
      <xdr:spPr>
        <a:xfrm>
          <a:off x="3582044" y="9733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111414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414687E-78DC-419E-BE81-F59FFBB72BA4}"/>
            </a:ext>
          </a:extLst>
        </xdr:cNvPr>
        <xdr:cNvSpPr txBox="1"/>
      </xdr:nvSpPr>
      <xdr:spPr>
        <a:xfrm>
          <a:off x="2705744" y="97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88554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3F18823-B888-4C51-B810-1D49498897E4}"/>
            </a:ext>
          </a:extLst>
        </xdr:cNvPr>
        <xdr:cNvSpPr txBox="1"/>
      </xdr:nvSpPr>
      <xdr:spPr>
        <a:xfrm>
          <a:off x="1816744" y="968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68960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DEE3FF71-3C71-4BCB-8DE6-62018E9BA492}"/>
            </a:ext>
          </a:extLst>
        </xdr:cNvPr>
        <xdr:cNvSpPr txBox="1"/>
      </xdr:nvSpPr>
      <xdr:spPr>
        <a:xfrm>
          <a:off x="927744" y="967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3CDAD20-7D6E-4646-B2A0-F576790C00E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5F43D9E-7976-4AA2-96FE-ED71630BD95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8DA7892-DF56-409D-8249-0EA710F7443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4346C27-FB9B-4E30-85EF-CD705B42157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5422B0A-53F6-46B0-B144-72871A9A9CA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F199485-FB71-477F-A82E-8AFD042F79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6BE396D-97C3-4431-9018-BEDA460BF10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A5DE55A-E2BB-4584-90F9-207445DBF3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C026641-16CA-4F8E-89DB-5EC19068EFF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F6905DB-EE6B-4E30-9AE2-B5346CD3E62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F5795E4-B6A2-4BDB-B892-D44435D2FA5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BF30AB6C-8C03-46A5-BAF1-273C5A4A362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4E3E2B4-5C95-4FEC-A04C-CDA6710C798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9FF554C2-3F44-4BC6-95FA-7AEF7A079B5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AFB2A42-9E6F-4808-A1DF-ADF7D2195EC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65194A47-25C3-4DF9-909D-8DCAAA95811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02A4276-0C28-4937-959D-4F431EC48B6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39F065AF-B1F9-4BA2-95E4-3A81173B02D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B090264-9973-459D-9C96-5772118C68A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3E3B214-A684-4C7C-A352-EB48A4F6EE7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11EFA41-6D04-4062-9D0F-DABA10176EE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7DDD5FB-F315-4911-8B97-F491484B909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F41BD43-D9DF-43B4-AEDD-7121323BD35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8A5BE6AD-26D5-4DBE-A4E5-912EF4AC4C89}"/>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7A1BA0DA-A05B-454F-B16E-914048EDB5F0}"/>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60FB0F3D-6659-41B6-BDFA-0AA0C3114593}"/>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C9745C42-9820-4535-BD47-370CFEF9216D}"/>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1E3B5734-ED75-4F5E-ACC3-418F4E957D2F}"/>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248D607-9E6F-40FB-8D1E-E5B73839226F}"/>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200FC678-DDF2-497C-8FBC-717B92D36B44}"/>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D3253781-3FF8-4B31-9AD3-4EB2462CEE04}"/>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5247FB0B-295B-4976-9B2F-3B6068E3E9E3}"/>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1414A6C0-345A-4539-B0A8-DD142FC37EEA}"/>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840BC4D8-F94C-4C53-A17F-72A9156CAC04}"/>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6C627F6-4770-49F0-81B6-70B15643596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6AFEA01-D66E-4FB6-A27A-971542BDD83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6B16AEF-C8CA-4090-8439-B4E193DC76D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1522ECB-3FB6-4DE8-A5B4-68AF44562CE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A7EC198-DFEC-4D50-950B-0AB296F332A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156988</xdr:rowOff>
    </xdr:from>
    <xdr:to>
      <xdr:col>55</xdr:col>
      <xdr:colOff>50800</xdr:colOff>
      <xdr:row>63</xdr:row>
      <xdr:rowOff>87138</xdr:rowOff>
    </xdr:to>
    <xdr:sp macro="" textlink="">
      <xdr:nvSpPr>
        <xdr:cNvPr id="246" name="楕円 245">
          <a:extLst>
            <a:ext uri="{FF2B5EF4-FFF2-40B4-BE49-F238E27FC236}">
              <a16:creationId xmlns:a16="http://schemas.microsoft.com/office/drawing/2014/main" id="{4B4A7A05-D816-41C2-8536-D5C483E360FC}"/>
            </a:ext>
          </a:extLst>
        </xdr:cNvPr>
        <xdr:cNvSpPr/>
      </xdr:nvSpPr>
      <xdr:spPr>
        <a:xfrm>
          <a:off x="10426700" y="1078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135415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1DF61C5-6C9C-4D22-80B3-763E38EC29AD}"/>
            </a:ext>
          </a:extLst>
        </xdr:cNvPr>
        <xdr:cNvSpPr txBox="1"/>
      </xdr:nvSpPr>
      <xdr:spPr>
        <a:xfrm>
          <a:off x="10515600" y="10765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167925</xdr:rowOff>
    </xdr:from>
    <xdr:to>
      <xdr:col>50</xdr:col>
      <xdr:colOff>165100</xdr:colOff>
      <xdr:row>63</xdr:row>
      <xdr:rowOff>98075</xdr:rowOff>
    </xdr:to>
    <xdr:sp macro="" textlink="">
      <xdr:nvSpPr>
        <xdr:cNvPr id="248" name="楕円 247">
          <a:extLst>
            <a:ext uri="{FF2B5EF4-FFF2-40B4-BE49-F238E27FC236}">
              <a16:creationId xmlns:a16="http://schemas.microsoft.com/office/drawing/2014/main" id="{A3E426B3-83B3-4E8B-947D-BB0DA66A99AA}"/>
            </a:ext>
          </a:extLst>
        </xdr:cNvPr>
        <xdr:cNvSpPr/>
      </xdr:nvSpPr>
      <xdr:spPr>
        <a:xfrm>
          <a:off x="9588500" y="1079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36338</xdr:rowOff>
    </xdr:from>
    <xdr:to>
      <xdr:col>55</xdr:col>
      <xdr:colOff>0</xdr:colOff>
      <xdr:row>63</xdr:row>
      <xdr:rowOff>47275</xdr:rowOff>
    </xdr:to>
    <xdr:cxnSp macro="">
      <xdr:nvCxnSpPr>
        <xdr:cNvPr id="249" name="直線コネクタ 248">
          <a:extLst>
            <a:ext uri="{FF2B5EF4-FFF2-40B4-BE49-F238E27FC236}">
              <a16:creationId xmlns:a16="http://schemas.microsoft.com/office/drawing/2014/main" id="{D82034F1-1237-401D-B42B-CC5D60561C3E}"/>
            </a:ext>
          </a:extLst>
        </xdr:cNvPr>
        <xdr:cNvCxnSpPr/>
      </xdr:nvCxnSpPr>
      <xdr:spPr>
        <a:xfrm flipV="1">
          <a:off x="9639300" y="10837688"/>
          <a:ext cx="838200" cy="1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2024</xdr:rowOff>
    </xdr:from>
    <xdr:to>
      <xdr:col>46</xdr:col>
      <xdr:colOff>38100</xdr:colOff>
      <xdr:row>63</xdr:row>
      <xdr:rowOff>103624</xdr:rowOff>
    </xdr:to>
    <xdr:sp macro="" textlink="">
      <xdr:nvSpPr>
        <xdr:cNvPr id="250" name="楕円 249">
          <a:extLst>
            <a:ext uri="{FF2B5EF4-FFF2-40B4-BE49-F238E27FC236}">
              <a16:creationId xmlns:a16="http://schemas.microsoft.com/office/drawing/2014/main" id="{E1D0AD74-9154-4250-9B1B-BEA8C5613917}"/>
            </a:ext>
          </a:extLst>
        </xdr:cNvPr>
        <xdr:cNvSpPr/>
      </xdr:nvSpPr>
      <xdr:spPr>
        <a:xfrm>
          <a:off x="8699500" y="1080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47275</xdr:rowOff>
    </xdr:from>
    <xdr:to>
      <xdr:col>50</xdr:col>
      <xdr:colOff>114300</xdr:colOff>
      <xdr:row>63</xdr:row>
      <xdr:rowOff>52824</xdr:rowOff>
    </xdr:to>
    <xdr:cxnSp macro="">
      <xdr:nvCxnSpPr>
        <xdr:cNvPr id="251" name="直線コネクタ 250">
          <a:extLst>
            <a:ext uri="{FF2B5EF4-FFF2-40B4-BE49-F238E27FC236}">
              <a16:creationId xmlns:a16="http://schemas.microsoft.com/office/drawing/2014/main" id="{1D2013FC-ACDE-497E-BB80-AF89D929B06B}"/>
            </a:ext>
          </a:extLst>
        </xdr:cNvPr>
        <xdr:cNvCxnSpPr/>
      </xdr:nvCxnSpPr>
      <xdr:spPr>
        <a:xfrm flipV="1">
          <a:off x="8750300" y="10848625"/>
          <a:ext cx="889000" cy="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9658</xdr:rowOff>
    </xdr:from>
    <xdr:to>
      <xdr:col>41</xdr:col>
      <xdr:colOff>101600</xdr:colOff>
      <xdr:row>63</xdr:row>
      <xdr:rowOff>111258</xdr:rowOff>
    </xdr:to>
    <xdr:sp macro="" textlink="">
      <xdr:nvSpPr>
        <xdr:cNvPr id="252" name="楕円 251">
          <a:extLst>
            <a:ext uri="{FF2B5EF4-FFF2-40B4-BE49-F238E27FC236}">
              <a16:creationId xmlns:a16="http://schemas.microsoft.com/office/drawing/2014/main" id="{F79E186D-2735-445A-AFF9-C545F19961B2}"/>
            </a:ext>
          </a:extLst>
        </xdr:cNvPr>
        <xdr:cNvSpPr/>
      </xdr:nvSpPr>
      <xdr:spPr>
        <a:xfrm>
          <a:off x="7810500" y="1081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52824</xdr:rowOff>
    </xdr:from>
    <xdr:to>
      <xdr:col>45</xdr:col>
      <xdr:colOff>177800</xdr:colOff>
      <xdr:row>63</xdr:row>
      <xdr:rowOff>60458</xdr:rowOff>
    </xdr:to>
    <xdr:cxnSp macro="">
      <xdr:nvCxnSpPr>
        <xdr:cNvPr id="253" name="直線コネクタ 252">
          <a:extLst>
            <a:ext uri="{FF2B5EF4-FFF2-40B4-BE49-F238E27FC236}">
              <a16:creationId xmlns:a16="http://schemas.microsoft.com/office/drawing/2014/main" id="{74A70E35-18DE-4BCA-93C8-58F27E2FDBB9}"/>
            </a:ext>
          </a:extLst>
        </xdr:cNvPr>
        <xdr:cNvCxnSpPr/>
      </xdr:nvCxnSpPr>
      <xdr:spPr>
        <a:xfrm flipV="1">
          <a:off x="7861300" y="10854174"/>
          <a:ext cx="889000" cy="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17167</xdr:rowOff>
    </xdr:from>
    <xdr:to>
      <xdr:col>36</xdr:col>
      <xdr:colOff>165100</xdr:colOff>
      <xdr:row>63</xdr:row>
      <xdr:rowOff>118767</xdr:rowOff>
    </xdr:to>
    <xdr:sp macro="" textlink="">
      <xdr:nvSpPr>
        <xdr:cNvPr id="254" name="楕円 253">
          <a:extLst>
            <a:ext uri="{FF2B5EF4-FFF2-40B4-BE49-F238E27FC236}">
              <a16:creationId xmlns:a16="http://schemas.microsoft.com/office/drawing/2014/main" id="{B0360655-0B7E-491F-A850-71F43451E4F4}"/>
            </a:ext>
          </a:extLst>
        </xdr:cNvPr>
        <xdr:cNvSpPr/>
      </xdr:nvSpPr>
      <xdr:spPr>
        <a:xfrm>
          <a:off x="6921500" y="1081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60458</xdr:rowOff>
    </xdr:from>
    <xdr:to>
      <xdr:col>41</xdr:col>
      <xdr:colOff>50800</xdr:colOff>
      <xdr:row>63</xdr:row>
      <xdr:rowOff>67967</xdr:rowOff>
    </xdr:to>
    <xdr:cxnSp macro="">
      <xdr:nvCxnSpPr>
        <xdr:cNvPr id="255" name="直線コネクタ 254">
          <a:extLst>
            <a:ext uri="{FF2B5EF4-FFF2-40B4-BE49-F238E27FC236}">
              <a16:creationId xmlns:a16="http://schemas.microsoft.com/office/drawing/2014/main" id="{CC0B006F-D2AC-4027-A393-A8B91C62EB51}"/>
            </a:ext>
          </a:extLst>
        </xdr:cNvPr>
        <xdr:cNvCxnSpPr/>
      </xdr:nvCxnSpPr>
      <xdr:spPr>
        <a:xfrm flipV="1">
          <a:off x="6972300" y="10861808"/>
          <a:ext cx="889000" cy="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45EB1A4-2C7D-42EF-8348-1E70BF239F32}"/>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3C0D50B-F929-41FE-A606-91B6BA473C9E}"/>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79E36A4-BAA7-4542-8983-BD780B8FF703}"/>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3CECD7E-CC10-48A3-A9A9-AE055CF1279B}"/>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89202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A919E38-8BB2-4484-961F-267623042266}"/>
            </a:ext>
          </a:extLst>
        </xdr:cNvPr>
        <xdr:cNvSpPr txBox="1"/>
      </xdr:nvSpPr>
      <xdr:spPr>
        <a:xfrm>
          <a:off x="9327095" y="10890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94751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A23DAC6-FAF5-4644-9777-D060E7C5F924}"/>
            </a:ext>
          </a:extLst>
        </xdr:cNvPr>
        <xdr:cNvSpPr txBox="1"/>
      </xdr:nvSpPr>
      <xdr:spPr>
        <a:xfrm>
          <a:off x="8450795" y="10896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102385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D77BF361-AC26-433C-A1A4-46F5B376E3EA}"/>
            </a:ext>
          </a:extLst>
        </xdr:cNvPr>
        <xdr:cNvSpPr txBox="1"/>
      </xdr:nvSpPr>
      <xdr:spPr>
        <a:xfrm>
          <a:off x="7561795" y="10903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109894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6D7103D-E9D8-490B-B473-26BA0E8671C7}"/>
            </a:ext>
          </a:extLst>
        </xdr:cNvPr>
        <xdr:cNvSpPr txBox="1"/>
      </xdr:nvSpPr>
      <xdr:spPr>
        <a:xfrm>
          <a:off x="6672795" y="10911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CBCB64A-BA93-40A1-863B-1DB73B7B728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1952AA5-9172-46AC-9329-F1DA201AD74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E3FD99F-3A2D-4A4C-8539-ED9DFB7D02C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76EC375-166D-4642-89A3-C21C1457031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16310FE-520F-441F-A559-66CC5E9CEDB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B0A80B6-10F7-4DB0-B77D-1C74934669A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6235AB8-D190-4786-BC17-66A236C2D1D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E119D82-5508-42CF-98AE-02500DCF992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196FB49-ABAB-4534-ADD9-9D32A917BCA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316CE17-CE0B-4762-BF94-E39ACDBCE7D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5310C79-4877-43EA-AFFF-125C976B6E0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4E3219A-9D54-4A85-9F8A-B57F3CB31A8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9D342A5-8583-49FE-A3C7-F7125F75CA9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6C21AF1-B6AE-4A82-A487-B455386370F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DD0E01F-EAA3-4160-B67F-241746BE31C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B50579B-B7FC-4064-ABC3-FFAD2663F81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91DDB13-69D7-4BED-9CC3-676B41BC26D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A92B503-7DC9-4527-AB0C-3B7AF1E5669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711F623-4FE6-4550-A094-828070A87D6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6F6515C-9AAF-45FF-8DD2-022BCC11DCF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44B2085-20C4-4736-8C63-0639D7A30E7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48E43CE-89DE-4329-B4BD-172C087BD32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902814D-5950-4E40-BCF9-7D57C2F3AFF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993D94C-9335-4BC7-B034-093999BA61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D91C54C-33A5-4984-8CFD-ACDBBC373A0B}"/>
            </a:ext>
          </a:extLst>
        </xdr:cNvPr>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E350E37-BAAD-422B-A95D-35211BB88E4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D2682EDD-E5C1-41BA-A96C-88D7F84140E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D83BE85-096B-4E5C-8773-7EAF07AB991F}"/>
            </a:ext>
          </a:extLst>
        </xdr:cNvPr>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ACEA8AC2-C4D1-44EB-B105-9A0ABCB67704}"/>
            </a:ext>
          </a:extLst>
        </xdr:cNvPr>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7246351-35EC-4CB4-9071-F3594054C8DA}"/>
            </a:ext>
          </a:extLst>
        </xdr:cNvPr>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A3710435-DBE6-4A26-B2BE-22005E7E05B5}"/>
            </a:ext>
          </a:extLst>
        </xdr:cNvPr>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365F64F4-F6D3-46C0-B9CF-FCDC6A1E9D6B}"/>
            </a:ext>
          </a:extLst>
        </xdr:cNvPr>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403B4DEC-9868-4BC8-94B3-10ECFF26EDC8}"/>
            </a:ext>
          </a:extLst>
        </xdr:cNvPr>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A2C7FF4E-1F5D-4559-8217-63CE159CB6BA}"/>
            </a:ext>
          </a:extLst>
        </xdr:cNvPr>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9F17474D-CF02-48FD-9449-686DE0551368}"/>
            </a:ext>
          </a:extLst>
        </xdr:cNvPr>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0073CA6-D040-4F59-BE07-F52C66414A2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A628A8C-B15A-4831-8B94-0CEDDADC3A8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84411F-128A-4824-AE1C-2B39C9B725D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F484BC2-404D-485B-8B09-13347A6A1B4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F40AD6E-B184-4510-ACB6-358C92B7A88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12064</xdr:rowOff>
    </xdr:from>
    <xdr:to>
      <xdr:col>24</xdr:col>
      <xdr:colOff>114300</xdr:colOff>
      <xdr:row>86</xdr:row>
      <xdr:rowOff>113664</xdr:rowOff>
    </xdr:to>
    <xdr:sp macro="" textlink="">
      <xdr:nvSpPr>
        <xdr:cNvPr id="304" name="楕円 303">
          <a:extLst>
            <a:ext uri="{FF2B5EF4-FFF2-40B4-BE49-F238E27FC236}">
              <a16:creationId xmlns:a16="http://schemas.microsoft.com/office/drawing/2014/main" id="{58368506-863D-4B7F-8E5E-29FB2C52C1F9}"/>
            </a:ext>
          </a:extLst>
        </xdr:cNvPr>
        <xdr:cNvSpPr/>
      </xdr:nvSpPr>
      <xdr:spPr>
        <a:xfrm>
          <a:off x="45847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98441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9B46711-67F3-4E9F-861A-74692D90D736}"/>
            </a:ext>
          </a:extLst>
        </xdr:cNvPr>
        <xdr:cNvSpPr txBox="1"/>
      </xdr:nvSpPr>
      <xdr:spPr>
        <a:xfrm>
          <a:off x="4673600" y="14671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2539</xdr:rowOff>
    </xdr:from>
    <xdr:to>
      <xdr:col>20</xdr:col>
      <xdr:colOff>38100</xdr:colOff>
      <xdr:row>86</xdr:row>
      <xdr:rowOff>104139</xdr:rowOff>
    </xdr:to>
    <xdr:sp macro="" textlink="">
      <xdr:nvSpPr>
        <xdr:cNvPr id="306" name="楕円 305">
          <a:extLst>
            <a:ext uri="{FF2B5EF4-FFF2-40B4-BE49-F238E27FC236}">
              <a16:creationId xmlns:a16="http://schemas.microsoft.com/office/drawing/2014/main" id="{BA689353-DD7C-4743-87B4-810FB07FE346}"/>
            </a:ext>
          </a:extLst>
        </xdr:cNvPr>
        <xdr:cNvSpPr/>
      </xdr:nvSpPr>
      <xdr:spPr>
        <a:xfrm>
          <a:off x="3746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53339</xdr:rowOff>
    </xdr:from>
    <xdr:to>
      <xdr:col>24</xdr:col>
      <xdr:colOff>63500</xdr:colOff>
      <xdr:row>86</xdr:row>
      <xdr:rowOff>62864</xdr:rowOff>
    </xdr:to>
    <xdr:cxnSp macro="">
      <xdr:nvCxnSpPr>
        <xdr:cNvPr id="307" name="直線コネクタ 306">
          <a:extLst>
            <a:ext uri="{FF2B5EF4-FFF2-40B4-BE49-F238E27FC236}">
              <a16:creationId xmlns:a16="http://schemas.microsoft.com/office/drawing/2014/main" id="{430F3E52-FA09-418A-A94B-EC4539176D9D}"/>
            </a:ext>
          </a:extLst>
        </xdr:cNvPr>
        <xdr:cNvCxnSpPr/>
      </xdr:nvCxnSpPr>
      <xdr:spPr>
        <a:xfrm>
          <a:off x="3797300" y="14798039"/>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154939</xdr:rowOff>
    </xdr:from>
    <xdr:to>
      <xdr:col>15</xdr:col>
      <xdr:colOff>101600</xdr:colOff>
      <xdr:row>86</xdr:row>
      <xdr:rowOff>85089</xdr:rowOff>
    </xdr:to>
    <xdr:sp macro="" textlink="">
      <xdr:nvSpPr>
        <xdr:cNvPr id="308" name="楕円 307">
          <a:extLst>
            <a:ext uri="{FF2B5EF4-FFF2-40B4-BE49-F238E27FC236}">
              <a16:creationId xmlns:a16="http://schemas.microsoft.com/office/drawing/2014/main" id="{E8133180-D519-43B6-8E90-0146CA5F3319}"/>
            </a:ext>
          </a:extLst>
        </xdr:cNvPr>
        <xdr:cNvSpPr/>
      </xdr:nvSpPr>
      <xdr:spPr>
        <a:xfrm>
          <a:off x="2857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34289</xdr:rowOff>
    </xdr:from>
    <xdr:to>
      <xdr:col>19</xdr:col>
      <xdr:colOff>177800</xdr:colOff>
      <xdr:row>86</xdr:row>
      <xdr:rowOff>53339</xdr:rowOff>
    </xdr:to>
    <xdr:cxnSp macro="">
      <xdr:nvCxnSpPr>
        <xdr:cNvPr id="309" name="直線コネクタ 308">
          <a:extLst>
            <a:ext uri="{FF2B5EF4-FFF2-40B4-BE49-F238E27FC236}">
              <a16:creationId xmlns:a16="http://schemas.microsoft.com/office/drawing/2014/main" id="{42EB0497-B776-4295-BA02-47D658846E35}"/>
            </a:ext>
          </a:extLst>
        </xdr:cNvPr>
        <xdr:cNvCxnSpPr/>
      </xdr:nvCxnSpPr>
      <xdr:spPr>
        <a:xfrm>
          <a:off x="2908300" y="147789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130175</xdr:rowOff>
    </xdr:from>
    <xdr:to>
      <xdr:col>10</xdr:col>
      <xdr:colOff>165100</xdr:colOff>
      <xdr:row>86</xdr:row>
      <xdr:rowOff>60325</xdr:rowOff>
    </xdr:to>
    <xdr:sp macro="" textlink="">
      <xdr:nvSpPr>
        <xdr:cNvPr id="310" name="楕円 309">
          <a:extLst>
            <a:ext uri="{FF2B5EF4-FFF2-40B4-BE49-F238E27FC236}">
              <a16:creationId xmlns:a16="http://schemas.microsoft.com/office/drawing/2014/main" id="{140CC641-FD01-4A35-A398-A0CC32EB9BCE}"/>
            </a:ext>
          </a:extLst>
        </xdr:cNvPr>
        <xdr:cNvSpPr/>
      </xdr:nvSpPr>
      <xdr:spPr>
        <a:xfrm>
          <a:off x="1968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9525</xdr:rowOff>
    </xdr:from>
    <xdr:to>
      <xdr:col>15</xdr:col>
      <xdr:colOff>50800</xdr:colOff>
      <xdr:row>86</xdr:row>
      <xdr:rowOff>34289</xdr:rowOff>
    </xdr:to>
    <xdr:cxnSp macro="">
      <xdr:nvCxnSpPr>
        <xdr:cNvPr id="311" name="直線コネクタ 310">
          <a:extLst>
            <a:ext uri="{FF2B5EF4-FFF2-40B4-BE49-F238E27FC236}">
              <a16:creationId xmlns:a16="http://schemas.microsoft.com/office/drawing/2014/main" id="{2D2C5D4E-E9F9-4357-9685-9B0FD352B284}"/>
            </a:ext>
          </a:extLst>
        </xdr:cNvPr>
        <xdr:cNvCxnSpPr/>
      </xdr:nvCxnSpPr>
      <xdr:spPr>
        <a:xfrm>
          <a:off x="2019300" y="1475422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99695</xdr:rowOff>
    </xdr:from>
    <xdr:to>
      <xdr:col>6</xdr:col>
      <xdr:colOff>38100</xdr:colOff>
      <xdr:row>86</xdr:row>
      <xdr:rowOff>29845</xdr:rowOff>
    </xdr:to>
    <xdr:sp macro="" textlink="">
      <xdr:nvSpPr>
        <xdr:cNvPr id="312" name="楕円 311">
          <a:extLst>
            <a:ext uri="{FF2B5EF4-FFF2-40B4-BE49-F238E27FC236}">
              <a16:creationId xmlns:a16="http://schemas.microsoft.com/office/drawing/2014/main" id="{3C90D4C7-9C2D-44F3-A0DD-97ED23BB4A74}"/>
            </a:ext>
          </a:extLst>
        </xdr:cNvPr>
        <xdr:cNvSpPr/>
      </xdr:nvSpPr>
      <xdr:spPr>
        <a:xfrm>
          <a:off x="1079500" y="1467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150495</xdr:rowOff>
    </xdr:from>
    <xdr:to>
      <xdr:col>10</xdr:col>
      <xdr:colOff>114300</xdr:colOff>
      <xdr:row>86</xdr:row>
      <xdr:rowOff>9525</xdr:rowOff>
    </xdr:to>
    <xdr:cxnSp macro="">
      <xdr:nvCxnSpPr>
        <xdr:cNvPr id="313" name="直線コネクタ 312">
          <a:extLst>
            <a:ext uri="{FF2B5EF4-FFF2-40B4-BE49-F238E27FC236}">
              <a16:creationId xmlns:a16="http://schemas.microsoft.com/office/drawing/2014/main" id="{B6D11901-DF63-48D1-BA49-DA8CAE9E440C}"/>
            </a:ext>
          </a:extLst>
        </xdr:cNvPr>
        <xdr:cNvCxnSpPr/>
      </xdr:nvCxnSpPr>
      <xdr:spPr>
        <a:xfrm>
          <a:off x="1130300" y="147237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86071F46-50A9-458E-AA6E-FDD0957C7640}"/>
            </a:ext>
          </a:extLst>
        </xdr:cNvPr>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DB193082-4674-4EDF-9FED-1DB5F36027AA}"/>
            </a:ext>
          </a:extLst>
        </xdr:cNvPr>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2F1D091E-1A28-4F9C-B58B-48C19B400631}"/>
            </a:ext>
          </a:extLst>
        </xdr:cNvPr>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B034B12C-ECC7-4118-AD3A-1F899FD351B0}"/>
            </a:ext>
          </a:extLst>
        </xdr:cNvPr>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95266</xdr:rowOff>
    </xdr:from>
    <xdr:ext cx="405111" cy="259045"/>
    <xdr:sp macro="" textlink="">
      <xdr:nvSpPr>
        <xdr:cNvPr id="318" name="n_1mainValue【公営住宅】&#10;有形固定資産減価償却率">
          <a:extLst>
            <a:ext uri="{FF2B5EF4-FFF2-40B4-BE49-F238E27FC236}">
              <a16:creationId xmlns:a16="http://schemas.microsoft.com/office/drawing/2014/main" id="{91693620-AA81-4060-AB7D-5A82B50A8764}"/>
            </a:ext>
          </a:extLst>
        </xdr:cNvPr>
        <xdr:cNvSpPr txBox="1"/>
      </xdr:nvSpPr>
      <xdr:spPr>
        <a:xfrm>
          <a:off x="35820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76216</xdr:rowOff>
    </xdr:from>
    <xdr:ext cx="405111" cy="259045"/>
    <xdr:sp macro="" textlink="">
      <xdr:nvSpPr>
        <xdr:cNvPr id="319" name="n_2mainValue【公営住宅】&#10;有形固定資産減価償却率">
          <a:extLst>
            <a:ext uri="{FF2B5EF4-FFF2-40B4-BE49-F238E27FC236}">
              <a16:creationId xmlns:a16="http://schemas.microsoft.com/office/drawing/2014/main" id="{9BF1D076-75BF-484E-9682-4AB945D7F912}"/>
            </a:ext>
          </a:extLst>
        </xdr:cNvPr>
        <xdr:cNvSpPr txBox="1"/>
      </xdr:nvSpPr>
      <xdr:spPr>
        <a:xfrm>
          <a:off x="2705744"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51452</xdr:rowOff>
    </xdr:from>
    <xdr:ext cx="405111" cy="259045"/>
    <xdr:sp macro="" textlink="">
      <xdr:nvSpPr>
        <xdr:cNvPr id="320" name="n_3mainValue【公営住宅】&#10;有形固定資産減価償却率">
          <a:extLst>
            <a:ext uri="{FF2B5EF4-FFF2-40B4-BE49-F238E27FC236}">
              <a16:creationId xmlns:a16="http://schemas.microsoft.com/office/drawing/2014/main" id="{41891D26-D0D8-4D67-934C-60DE94B46E91}"/>
            </a:ext>
          </a:extLst>
        </xdr:cNvPr>
        <xdr:cNvSpPr txBox="1"/>
      </xdr:nvSpPr>
      <xdr:spPr>
        <a:xfrm>
          <a:off x="1816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20972</xdr:rowOff>
    </xdr:from>
    <xdr:ext cx="405111" cy="259045"/>
    <xdr:sp macro="" textlink="">
      <xdr:nvSpPr>
        <xdr:cNvPr id="321" name="n_4mainValue【公営住宅】&#10;有形固定資産減価償却率">
          <a:extLst>
            <a:ext uri="{FF2B5EF4-FFF2-40B4-BE49-F238E27FC236}">
              <a16:creationId xmlns:a16="http://schemas.microsoft.com/office/drawing/2014/main" id="{1D9D11CD-7595-4FB2-8982-7DEA9FB00215}"/>
            </a:ext>
          </a:extLst>
        </xdr:cNvPr>
        <xdr:cNvSpPr txBox="1"/>
      </xdr:nvSpPr>
      <xdr:spPr>
        <a:xfrm>
          <a:off x="927744" y="1476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6DD8EC1-FD2E-4092-8BB6-2045C09020A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44BD700-46F7-4721-AFDC-AB202F20E75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A5A31F5-2633-4F82-9C07-05074AF930B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B9A3B12-ABA7-4E9E-9E25-68963E6ED85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B80968B-6F89-40B8-8D55-FBE02B60089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A0D1E8A-A97A-4D49-8608-379F85194D1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4456487-838E-4F82-BA9A-B7868DB5F54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4A97245-6CC1-4AE9-9BFA-F152BDBEC0B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EDF0117-88B3-44CE-84ED-4249851D09A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1528894-33DD-4A2D-8120-CC198F5B4EB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8A46C13D-39BC-4501-ABF9-B022D0543859}"/>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BC6250D0-478F-456A-B343-C3E8030DC68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6691B42-86C9-4D8F-8D5F-3D0C7C0DE36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A4AA5DAD-280B-4A6E-920B-514F34A08BEE}"/>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4DC9BBCB-546E-458C-9F90-286D40F5EBB1}"/>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B67C08B1-313C-4731-ADBA-6138B5175E8A}"/>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D07FA14-E73C-479D-BDB7-C08DFE4822D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8D9AA34-BFCF-4B03-9258-9BA272C4E5D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AC39CDD4-8C30-4106-9E9C-45B8EAC192A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4ED85EA3-9C06-4EFE-B91F-84C0EDF99604}"/>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228D49C4-C280-4125-A8FA-8A25611ADE06}"/>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4F08D320-818C-4C1D-9CA7-91D8B6FE8F75}"/>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A40F0F81-AA10-420E-8F45-41443D97F96A}"/>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30CCD5A4-8D92-4D15-AC46-6007E7542E8E}"/>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A793D6A2-86D8-4D34-9167-69B722DB6EB3}"/>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18411AFD-25B6-4C3D-A554-29E5B16A0E60}"/>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BE190E59-3D23-4D12-987F-E5F102A3DFA2}"/>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76FC7606-CD50-4682-BA4D-E3DA22552B22}"/>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5895A500-FCE6-4E25-812C-04FD638BF341}"/>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6F393829-25C1-41D1-9CE2-8205228A1CD7}"/>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B045B4D-36BF-42E3-A9BE-8C6E86566C6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02D39FC-0EF5-494C-BA0A-2913C1B86C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1517E4D-3902-443E-82CC-580F0466CF2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061191A-408C-4411-97EE-4EA3B03504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333B7B7-729D-4970-9A8A-34C2C1D08E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165209</xdr:rowOff>
    </xdr:from>
    <xdr:to>
      <xdr:col>55</xdr:col>
      <xdr:colOff>50800</xdr:colOff>
      <xdr:row>85</xdr:row>
      <xdr:rowOff>95359</xdr:rowOff>
    </xdr:to>
    <xdr:sp macro="" textlink="">
      <xdr:nvSpPr>
        <xdr:cNvPr id="357" name="楕円 356">
          <a:extLst>
            <a:ext uri="{FF2B5EF4-FFF2-40B4-BE49-F238E27FC236}">
              <a16:creationId xmlns:a16="http://schemas.microsoft.com/office/drawing/2014/main" id="{0AB479FC-A63C-4404-B729-3386A1C40903}"/>
            </a:ext>
          </a:extLst>
        </xdr:cNvPr>
        <xdr:cNvSpPr/>
      </xdr:nvSpPr>
      <xdr:spPr>
        <a:xfrm>
          <a:off x="10426700" y="1456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80136</xdr:rowOff>
    </xdr:from>
    <xdr:ext cx="469744" cy="259045"/>
    <xdr:sp macro="" textlink="">
      <xdr:nvSpPr>
        <xdr:cNvPr id="358" name="【公営住宅】&#10;一人当たり面積該当値テキスト">
          <a:extLst>
            <a:ext uri="{FF2B5EF4-FFF2-40B4-BE49-F238E27FC236}">
              <a16:creationId xmlns:a16="http://schemas.microsoft.com/office/drawing/2014/main" id="{B74E5962-596C-4F34-BB92-E57C60DDD922}"/>
            </a:ext>
          </a:extLst>
        </xdr:cNvPr>
        <xdr:cNvSpPr txBox="1"/>
      </xdr:nvSpPr>
      <xdr:spPr>
        <a:xfrm>
          <a:off x="10515600" y="14481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166179</xdr:rowOff>
    </xdr:from>
    <xdr:to>
      <xdr:col>50</xdr:col>
      <xdr:colOff>165100</xdr:colOff>
      <xdr:row>85</xdr:row>
      <xdr:rowOff>96329</xdr:rowOff>
    </xdr:to>
    <xdr:sp macro="" textlink="">
      <xdr:nvSpPr>
        <xdr:cNvPr id="359" name="楕円 358">
          <a:extLst>
            <a:ext uri="{FF2B5EF4-FFF2-40B4-BE49-F238E27FC236}">
              <a16:creationId xmlns:a16="http://schemas.microsoft.com/office/drawing/2014/main" id="{98D3BBF4-C015-4F54-80C8-E2222CEBDF8F}"/>
            </a:ext>
          </a:extLst>
        </xdr:cNvPr>
        <xdr:cNvSpPr/>
      </xdr:nvSpPr>
      <xdr:spPr>
        <a:xfrm>
          <a:off x="9588500" y="1456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44559</xdr:rowOff>
    </xdr:from>
    <xdr:to>
      <xdr:col>55</xdr:col>
      <xdr:colOff>0</xdr:colOff>
      <xdr:row>85</xdr:row>
      <xdr:rowOff>45529</xdr:rowOff>
    </xdr:to>
    <xdr:cxnSp macro="">
      <xdr:nvCxnSpPr>
        <xdr:cNvPr id="360" name="直線コネクタ 359">
          <a:extLst>
            <a:ext uri="{FF2B5EF4-FFF2-40B4-BE49-F238E27FC236}">
              <a16:creationId xmlns:a16="http://schemas.microsoft.com/office/drawing/2014/main" id="{A08F1451-D7DF-4697-8ABA-5046CFC1F5C8}"/>
            </a:ext>
          </a:extLst>
        </xdr:cNvPr>
        <xdr:cNvCxnSpPr/>
      </xdr:nvCxnSpPr>
      <xdr:spPr>
        <a:xfrm flipV="1">
          <a:off x="9639300" y="14617809"/>
          <a:ext cx="838200" cy="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166579</xdr:rowOff>
    </xdr:from>
    <xdr:to>
      <xdr:col>46</xdr:col>
      <xdr:colOff>38100</xdr:colOff>
      <xdr:row>85</xdr:row>
      <xdr:rowOff>96729</xdr:rowOff>
    </xdr:to>
    <xdr:sp macro="" textlink="">
      <xdr:nvSpPr>
        <xdr:cNvPr id="361" name="楕円 360">
          <a:extLst>
            <a:ext uri="{FF2B5EF4-FFF2-40B4-BE49-F238E27FC236}">
              <a16:creationId xmlns:a16="http://schemas.microsoft.com/office/drawing/2014/main" id="{D47B0068-D6DE-4128-9D94-69ED2576187B}"/>
            </a:ext>
          </a:extLst>
        </xdr:cNvPr>
        <xdr:cNvSpPr/>
      </xdr:nvSpPr>
      <xdr:spPr>
        <a:xfrm>
          <a:off x="8699500" y="1456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45529</xdr:rowOff>
    </xdr:from>
    <xdr:to>
      <xdr:col>50</xdr:col>
      <xdr:colOff>114300</xdr:colOff>
      <xdr:row>85</xdr:row>
      <xdr:rowOff>45929</xdr:rowOff>
    </xdr:to>
    <xdr:cxnSp macro="">
      <xdr:nvCxnSpPr>
        <xdr:cNvPr id="362" name="直線コネクタ 361">
          <a:extLst>
            <a:ext uri="{FF2B5EF4-FFF2-40B4-BE49-F238E27FC236}">
              <a16:creationId xmlns:a16="http://schemas.microsoft.com/office/drawing/2014/main" id="{8A0CCE06-1CAE-41F5-8B7D-B2C05DF26182}"/>
            </a:ext>
          </a:extLst>
        </xdr:cNvPr>
        <xdr:cNvCxnSpPr/>
      </xdr:nvCxnSpPr>
      <xdr:spPr>
        <a:xfrm flipV="1">
          <a:off x="8750300" y="14618779"/>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167723</xdr:rowOff>
    </xdr:from>
    <xdr:to>
      <xdr:col>41</xdr:col>
      <xdr:colOff>101600</xdr:colOff>
      <xdr:row>85</xdr:row>
      <xdr:rowOff>97873</xdr:rowOff>
    </xdr:to>
    <xdr:sp macro="" textlink="">
      <xdr:nvSpPr>
        <xdr:cNvPr id="363" name="楕円 362">
          <a:extLst>
            <a:ext uri="{FF2B5EF4-FFF2-40B4-BE49-F238E27FC236}">
              <a16:creationId xmlns:a16="http://schemas.microsoft.com/office/drawing/2014/main" id="{92940E54-5A08-4D79-9ADC-0ABB3CE2D8A1}"/>
            </a:ext>
          </a:extLst>
        </xdr:cNvPr>
        <xdr:cNvSpPr/>
      </xdr:nvSpPr>
      <xdr:spPr>
        <a:xfrm>
          <a:off x="7810500" y="1456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45929</xdr:rowOff>
    </xdr:from>
    <xdr:to>
      <xdr:col>45</xdr:col>
      <xdr:colOff>177800</xdr:colOff>
      <xdr:row>85</xdr:row>
      <xdr:rowOff>47073</xdr:rowOff>
    </xdr:to>
    <xdr:cxnSp macro="">
      <xdr:nvCxnSpPr>
        <xdr:cNvPr id="364" name="直線コネクタ 363">
          <a:extLst>
            <a:ext uri="{FF2B5EF4-FFF2-40B4-BE49-F238E27FC236}">
              <a16:creationId xmlns:a16="http://schemas.microsoft.com/office/drawing/2014/main" id="{CA13214B-526F-46EC-9488-380988FB08DB}"/>
            </a:ext>
          </a:extLst>
        </xdr:cNvPr>
        <xdr:cNvCxnSpPr/>
      </xdr:nvCxnSpPr>
      <xdr:spPr>
        <a:xfrm flipV="1">
          <a:off x="7861300" y="14619179"/>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168866</xdr:rowOff>
    </xdr:from>
    <xdr:to>
      <xdr:col>36</xdr:col>
      <xdr:colOff>165100</xdr:colOff>
      <xdr:row>85</xdr:row>
      <xdr:rowOff>99016</xdr:rowOff>
    </xdr:to>
    <xdr:sp macro="" textlink="">
      <xdr:nvSpPr>
        <xdr:cNvPr id="365" name="楕円 364">
          <a:extLst>
            <a:ext uri="{FF2B5EF4-FFF2-40B4-BE49-F238E27FC236}">
              <a16:creationId xmlns:a16="http://schemas.microsoft.com/office/drawing/2014/main" id="{421D6EF1-36CB-4D81-A93F-8F680A3FB8B7}"/>
            </a:ext>
          </a:extLst>
        </xdr:cNvPr>
        <xdr:cNvSpPr/>
      </xdr:nvSpPr>
      <xdr:spPr>
        <a:xfrm>
          <a:off x="6921500" y="1457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47073</xdr:rowOff>
    </xdr:from>
    <xdr:to>
      <xdr:col>41</xdr:col>
      <xdr:colOff>50800</xdr:colOff>
      <xdr:row>85</xdr:row>
      <xdr:rowOff>48216</xdr:rowOff>
    </xdr:to>
    <xdr:cxnSp macro="">
      <xdr:nvCxnSpPr>
        <xdr:cNvPr id="366" name="直線コネクタ 365">
          <a:extLst>
            <a:ext uri="{FF2B5EF4-FFF2-40B4-BE49-F238E27FC236}">
              <a16:creationId xmlns:a16="http://schemas.microsoft.com/office/drawing/2014/main" id="{952B9F6D-1319-4F81-88D2-424DAC276D17}"/>
            </a:ext>
          </a:extLst>
        </xdr:cNvPr>
        <xdr:cNvCxnSpPr/>
      </xdr:nvCxnSpPr>
      <xdr:spPr>
        <a:xfrm flipV="1">
          <a:off x="6972300" y="1462032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DCD20D60-53CA-4673-B8CB-F14C676A7DFC}"/>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B870DF8B-FBFF-4A8A-A757-59706137CBC2}"/>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4D7054A1-D7EE-46FF-9AB7-EE3A83DB1D74}"/>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D7A3FC13-889B-4ABA-9A50-EDDAE76F1077}"/>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87456</xdr:rowOff>
    </xdr:from>
    <xdr:ext cx="469744" cy="259045"/>
    <xdr:sp macro="" textlink="">
      <xdr:nvSpPr>
        <xdr:cNvPr id="371" name="n_1mainValue【公営住宅】&#10;一人当たり面積">
          <a:extLst>
            <a:ext uri="{FF2B5EF4-FFF2-40B4-BE49-F238E27FC236}">
              <a16:creationId xmlns:a16="http://schemas.microsoft.com/office/drawing/2014/main" id="{0631798B-9E22-4A28-8FFF-E79935EAD0C0}"/>
            </a:ext>
          </a:extLst>
        </xdr:cNvPr>
        <xdr:cNvSpPr txBox="1"/>
      </xdr:nvSpPr>
      <xdr:spPr>
        <a:xfrm>
          <a:off x="9391727" y="1466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87856</xdr:rowOff>
    </xdr:from>
    <xdr:ext cx="469744" cy="259045"/>
    <xdr:sp macro="" textlink="">
      <xdr:nvSpPr>
        <xdr:cNvPr id="372" name="n_2mainValue【公営住宅】&#10;一人当たり面積">
          <a:extLst>
            <a:ext uri="{FF2B5EF4-FFF2-40B4-BE49-F238E27FC236}">
              <a16:creationId xmlns:a16="http://schemas.microsoft.com/office/drawing/2014/main" id="{CC9B615E-AFAA-45C9-B3E4-998F4A3492F9}"/>
            </a:ext>
          </a:extLst>
        </xdr:cNvPr>
        <xdr:cNvSpPr txBox="1"/>
      </xdr:nvSpPr>
      <xdr:spPr>
        <a:xfrm>
          <a:off x="8515427" y="1466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89000</xdr:rowOff>
    </xdr:from>
    <xdr:ext cx="469744" cy="259045"/>
    <xdr:sp macro="" textlink="">
      <xdr:nvSpPr>
        <xdr:cNvPr id="373" name="n_3mainValue【公営住宅】&#10;一人当たり面積">
          <a:extLst>
            <a:ext uri="{FF2B5EF4-FFF2-40B4-BE49-F238E27FC236}">
              <a16:creationId xmlns:a16="http://schemas.microsoft.com/office/drawing/2014/main" id="{AAC54C3E-7E90-4A69-8671-B6A75A01A872}"/>
            </a:ext>
          </a:extLst>
        </xdr:cNvPr>
        <xdr:cNvSpPr txBox="1"/>
      </xdr:nvSpPr>
      <xdr:spPr>
        <a:xfrm>
          <a:off x="7626427" y="1466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90143</xdr:rowOff>
    </xdr:from>
    <xdr:ext cx="469744" cy="259045"/>
    <xdr:sp macro="" textlink="">
      <xdr:nvSpPr>
        <xdr:cNvPr id="374" name="n_4mainValue【公営住宅】&#10;一人当たり面積">
          <a:extLst>
            <a:ext uri="{FF2B5EF4-FFF2-40B4-BE49-F238E27FC236}">
              <a16:creationId xmlns:a16="http://schemas.microsoft.com/office/drawing/2014/main" id="{821CF275-DC8E-4413-AB4C-885765A5547E}"/>
            </a:ext>
          </a:extLst>
        </xdr:cNvPr>
        <xdr:cNvSpPr txBox="1"/>
      </xdr:nvSpPr>
      <xdr:spPr>
        <a:xfrm>
          <a:off x="6737427" y="14663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2089A5B-DDF8-4343-9A7A-20FC57C00DB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CC0C563-B11D-459C-9302-2022BA2C42C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F4449D96-6AC8-4872-AEF5-C26DA1B894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3FC9430-F63E-4EF8-A998-A8BE5FA5BAD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35FBA6F-F270-4388-B5BC-6F744EEED8A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14F31D7-1324-4558-9175-274593517E6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A930983-2E8D-4CC1-B9C2-A099893D04F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5E5CE73-8BFB-4206-A854-40FEBF63988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C2DC761-546B-4A88-9E6C-20483829E9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419DF10-E033-4CBD-A5B2-BFD71202165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058320B-2A41-488E-B714-28CEC29E85A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4581C57-453A-4D7A-8BC5-E3FE8608FF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CA76DDF-1EF9-48FF-8065-66C393F353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81DE74AB-5261-4E53-8127-99ED38DAFE8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2510F853-8B3B-4636-AD20-466228E42E6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6E3549E-9CCC-4A30-8235-07ECE015C41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16CB7978-FE6C-418B-A7F2-2D71E8044FA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DDD98C2-E395-4D9E-809F-CD5CEBF856C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38BB0337-ED0E-4B95-8D78-75E1792161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3E8B9CF-91E1-421D-AF18-86982111F62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0E85D4F-949B-47E1-81D8-F49909FBC7F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3C1AFDD-36E4-4A67-AD4A-C9652C3B39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C3D860-278D-4BB1-91C4-4A90098E0AB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E0164D10-C956-4F2C-B1A5-A27504DD451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12008055-0CBB-4347-8F17-8727C76C35C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A356D2B-46BD-4D56-A068-B5412788F33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E3B18781-EA13-4080-8663-42FE1F10035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96F3345-E70E-4471-BDEC-0EBB876D124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DA5EDB2-8087-45EA-BC67-3899DB834BF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6B9F7909-E01A-4972-ACC8-C21AC8F0DF6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14D3D9D-CA9B-4BF2-B52E-2AA33AC1662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C7833AF-7CB2-4F88-B2EC-4E6B14200AC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E2B80A05-1B85-40D8-A67C-F2B8D761E57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CC38C866-26B9-425B-995E-B830704D913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A12BC7A8-6281-4C6B-B3EC-E4523791558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B0EC885A-7840-467B-90F1-FBAEA586091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EBE5C1E8-756E-42CD-BE95-87C01561ADC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212258DF-E19B-4AC8-89CA-BECB7AA7BAE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CC745BB7-54EA-4B6E-AAD7-4E5A8E1D4CC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5896248-30BC-45B6-B8A9-5D95E09D69E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42A6F75D-DEB8-4D12-909E-65381B80AF5C}"/>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52D57364-73BF-4D01-8CD9-A74E45B71F0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B70100D8-3AB6-44C4-9749-F5DF0A4BF3F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A6DE85F-2BC7-49F2-8597-C3F2458D08B4}"/>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AC6065C1-A29A-4434-83F7-5C147EAD4326}"/>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890DF47-6534-46A2-AE05-710E57491ECA}"/>
            </a:ext>
          </a:extLst>
        </xdr:cNvPr>
        <xdr:cNvSpPr txBox="1"/>
      </xdr:nvSpPr>
      <xdr:spPr>
        <a:xfrm>
          <a:off x="16357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41228659-A91D-4E33-A144-AAE6139F27CD}"/>
            </a:ext>
          </a:extLst>
        </xdr:cNvPr>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E3358AB6-58A0-441E-955E-B8844DA19395}"/>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C54AA597-348B-4AD4-AABD-2222F13030E0}"/>
            </a:ext>
          </a:extLst>
        </xdr:cNvPr>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AEFF55D0-56B2-4F34-BE22-F5E4E3BCCF1A}"/>
            </a:ext>
          </a:extLst>
        </xdr:cNvPr>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7C46A026-428F-4878-8955-1E84C2E77065}"/>
            </a:ext>
          </a:extLst>
        </xdr:cNvPr>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FEBA4BF-DDAC-4FFB-911A-4C5C05D061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85322DD-4C0E-4EBF-B5AD-0A05032A8C9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DD91450-63F4-4E32-8344-B4E42A19742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C2DDA32-4F8A-4455-9882-0BBE4A84DA1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8FEB40E-7519-4E3A-BEA1-AE8A5989DC8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431" name="楕円 430">
          <a:extLst>
            <a:ext uri="{FF2B5EF4-FFF2-40B4-BE49-F238E27FC236}">
              <a16:creationId xmlns:a16="http://schemas.microsoft.com/office/drawing/2014/main" id="{66B209AF-1674-4847-8707-7CCED6EEEF35}"/>
            </a:ext>
          </a:extLst>
        </xdr:cNvPr>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432" name="【認定こども園・幼稚園・保育所】&#10;有形固定資産減価償却率該当値テキスト">
          <a:extLst>
            <a:ext uri="{FF2B5EF4-FFF2-40B4-BE49-F238E27FC236}">
              <a16:creationId xmlns:a16="http://schemas.microsoft.com/office/drawing/2014/main" id="{D7EA2FE2-4C35-4802-9187-D9E4F56AF5D8}"/>
            </a:ext>
          </a:extLst>
        </xdr:cNvPr>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433" name="楕円 432">
          <a:extLst>
            <a:ext uri="{FF2B5EF4-FFF2-40B4-BE49-F238E27FC236}">
              <a16:creationId xmlns:a16="http://schemas.microsoft.com/office/drawing/2014/main" id="{799E823D-8A29-446E-BC4E-1617A80FAC1B}"/>
            </a:ext>
          </a:extLst>
        </xdr:cNvPr>
        <xdr:cNvSpPr/>
      </xdr:nvSpPr>
      <xdr:spPr>
        <a:xfrm>
          <a:off x="15430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434" name="直線コネクタ 433">
          <a:extLst>
            <a:ext uri="{FF2B5EF4-FFF2-40B4-BE49-F238E27FC236}">
              <a16:creationId xmlns:a16="http://schemas.microsoft.com/office/drawing/2014/main" id="{E9EC4445-FB97-421E-B95E-7AA1F0401E4C}"/>
            </a:ext>
          </a:extLst>
        </xdr:cNvPr>
        <xdr:cNvCxnSpPr/>
      </xdr:nvCxnSpPr>
      <xdr:spPr>
        <a:xfrm>
          <a:off x="15481300" y="723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158750</xdr:rowOff>
    </xdr:from>
    <xdr:to>
      <xdr:col>76</xdr:col>
      <xdr:colOff>165100</xdr:colOff>
      <xdr:row>42</xdr:row>
      <xdr:rowOff>88900</xdr:rowOff>
    </xdr:to>
    <xdr:sp macro="" textlink="">
      <xdr:nvSpPr>
        <xdr:cNvPr id="435" name="楕円 434">
          <a:extLst>
            <a:ext uri="{FF2B5EF4-FFF2-40B4-BE49-F238E27FC236}">
              <a16:creationId xmlns:a16="http://schemas.microsoft.com/office/drawing/2014/main" id="{88C305DE-6256-4DF3-8EC4-04495929FBE6}"/>
            </a:ext>
          </a:extLst>
        </xdr:cNvPr>
        <xdr:cNvSpPr/>
      </xdr:nvSpPr>
      <xdr:spPr>
        <a:xfrm>
          <a:off x="14541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38100</xdr:rowOff>
    </xdr:from>
    <xdr:to>
      <xdr:col>81</xdr:col>
      <xdr:colOff>50800</xdr:colOff>
      <xdr:row>42</xdr:row>
      <xdr:rowOff>38100</xdr:rowOff>
    </xdr:to>
    <xdr:cxnSp macro="">
      <xdr:nvCxnSpPr>
        <xdr:cNvPr id="436" name="直線コネクタ 435">
          <a:extLst>
            <a:ext uri="{FF2B5EF4-FFF2-40B4-BE49-F238E27FC236}">
              <a16:creationId xmlns:a16="http://schemas.microsoft.com/office/drawing/2014/main" id="{2517C59C-2833-4386-9654-A079836DFDB9}"/>
            </a:ext>
          </a:extLst>
        </xdr:cNvPr>
        <xdr:cNvCxnSpPr/>
      </xdr:nvCxnSpPr>
      <xdr:spPr>
        <a:xfrm>
          <a:off x="14592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158750</xdr:rowOff>
    </xdr:from>
    <xdr:to>
      <xdr:col>72</xdr:col>
      <xdr:colOff>38100</xdr:colOff>
      <xdr:row>42</xdr:row>
      <xdr:rowOff>88900</xdr:rowOff>
    </xdr:to>
    <xdr:sp macro="" textlink="">
      <xdr:nvSpPr>
        <xdr:cNvPr id="437" name="楕円 436">
          <a:extLst>
            <a:ext uri="{FF2B5EF4-FFF2-40B4-BE49-F238E27FC236}">
              <a16:creationId xmlns:a16="http://schemas.microsoft.com/office/drawing/2014/main" id="{5B591DA2-5B9E-41DB-9257-17B90C37A4C9}"/>
            </a:ext>
          </a:extLst>
        </xdr:cNvPr>
        <xdr:cNvSpPr/>
      </xdr:nvSpPr>
      <xdr:spPr>
        <a:xfrm>
          <a:off x="13652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38100</xdr:rowOff>
    </xdr:from>
    <xdr:to>
      <xdr:col>76</xdr:col>
      <xdr:colOff>114300</xdr:colOff>
      <xdr:row>42</xdr:row>
      <xdr:rowOff>38100</xdr:rowOff>
    </xdr:to>
    <xdr:cxnSp macro="">
      <xdr:nvCxnSpPr>
        <xdr:cNvPr id="438" name="直線コネクタ 437">
          <a:extLst>
            <a:ext uri="{FF2B5EF4-FFF2-40B4-BE49-F238E27FC236}">
              <a16:creationId xmlns:a16="http://schemas.microsoft.com/office/drawing/2014/main" id="{A5A7D6B9-7766-4BC0-AFA6-AFEFC19C8407}"/>
            </a:ext>
          </a:extLst>
        </xdr:cNvPr>
        <xdr:cNvCxnSpPr/>
      </xdr:nvCxnSpPr>
      <xdr:spPr>
        <a:xfrm>
          <a:off x="13703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158750</xdr:rowOff>
    </xdr:from>
    <xdr:to>
      <xdr:col>67</xdr:col>
      <xdr:colOff>101600</xdr:colOff>
      <xdr:row>42</xdr:row>
      <xdr:rowOff>88900</xdr:rowOff>
    </xdr:to>
    <xdr:sp macro="" textlink="">
      <xdr:nvSpPr>
        <xdr:cNvPr id="439" name="楕円 438">
          <a:extLst>
            <a:ext uri="{FF2B5EF4-FFF2-40B4-BE49-F238E27FC236}">
              <a16:creationId xmlns:a16="http://schemas.microsoft.com/office/drawing/2014/main" id="{EB14DE91-123B-41D2-AF13-B2C6A87A5EEA}"/>
            </a:ext>
          </a:extLst>
        </xdr:cNvPr>
        <xdr:cNvSpPr/>
      </xdr:nvSpPr>
      <xdr:spPr>
        <a:xfrm>
          <a:off x="127635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38100</xdr:rowOff>
    </xdr:from>
    <xdr:to>
      <xdr:col>71</xdr:col>
      <xdr:colOff>177800</xdr:colOff>
      <xdr:row>42</xdr:row>
      <xdr:rowOff>38100</xdr:rowOff>
    </xdr:to>
    <xdr:cxnSp macro="">
      <xdr:nvCxnSpPr>
        <xdr:cNvPr id="440" name="直線コネクタ 439">
          <a:extLst>
            <a:ext uri="{FF2B5EF4-FFF2-40B4-BE49-F238E27FC236}">
              <a16:creationId xmlns:a16="http://schemas.microsoft.com/office/drawing/2014/main" id="{5666DEF1-97FF-4D64-A529-DD14E0F85AFA}"/>
            </a:ext>
          </a:extLst>
        </xdr:cNvPr>
        <xdr:cNvCxnSpPr/>
      </xdr:nvCxnSpPr>
      <xdr:spPr>
        <a:xfrm>
          <a:off x="12814300" y="723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E9C91A62-4E69-4174-AD21-4546067C1948}"/>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E46DF93-B948-4200-B185-E0D4DE15485E}"/>
            </a:ext>
          </a:extLst>
        </xdr:cNvPr>
        <xdr:cNvSpPr txBox="1"/>
      </xdr:nvSpPr>
      <xdr:spPr>
        <a:xfrm>
          <a:off x="14389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18A64CA7-808D-4E25-AD87-DA5B2D45FE33}"/>
            </a:ext>
          </a:extLst>
        </xdr:cNvPr>
        <xdr:cNvSpPr txBox="1"/>
      </xdr:nvSpPr>
      <xdr:spPr>
        <a:xfrm>
          <a:off x="13500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6F0360DA-F1A8-4356-ACB7-D2A577FAD4D2}"/>
            </a:ext>
          </a:extLst>
        </xdr:cNvPr>
        <xdr:cNvSpPr txBox="1"/>
      </xdr:nvSpPr>
      <xdr:spPr>
        <a:xfrm>
          <a:off x="12611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445" name="n_1mainValue【認定こども園・幼稚園・保育所】&#10;有形固定資産減価償却率">
          <a:extLst>
            <a:ext uri="{FF2B5EF4-FFF2-40B4-BE49-F238E27FC236}">
              <a16:creationId xmlns:a16="http://schemas.microsoft.com/office/drawing/2014/main" id="{45F41AB7-CCD9-408D-9246-F57ABFCCB3D7}"/>
            </a:ext>
          </a:extLst>
        </xdr:cNvPr>
        <xdr:cNvSpPr txBox="1"/>
      </xdr:nvSpPr>
      <xdr:spPr>
        <a:xfrm>
          <a:off x="152337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80027</xdr:rowOff>
    </xdr:from>
    <xdr:ext cx="469744" cy="259045"/>
    <xdr:sp macro="" textlink="">
      <xdr:nvSpPr>
        <xdr:cNvPr id="446" name="n_2mainValue【認定こども園・幼稚園・保育所】&#10;有形固定資産減価償却率">
          <a:extLst>
            <a:ext uri="{FF2B5EF4-FFF2-40B4-BE49-F238E27FC236}">
              <a16:creationId xmlns:a16="http://schemas.microsoft.com/office/drawing/2014/main" id="{E059AA25-EAA0-42F7-AE0A-9F499651ADB5}"/>
            </a:ext>
          </a:extLst>
        </xdr:cNvPr>
        <xdr:cNvSpPr txBox="1"/>
      </xdr:nvSpPr>
      <xdr:spPr>
        <a:xfrm>
          <a:off x="14357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42</xdr:row>
      <xdr:rowOff>80027</xdr:rowOff>
    </xdr:from>
    <xdr:ext cx="469744" cy="259045"/>
    <xdr:sp macro="" textlink="">
      <xdr:nvSpPr>
        <xdr:cNvPr id="447" name="n_3mainValue【認定こども園・幼稚園・保育所】&#10;有形固定資産減価償却率">
          <a:extLst>
            <a:ext uri="{FF2B5EF4-FFF2-40B4-BE49-F238E27FC236}">
              <a16:creationId xmlns:a16="http://schemas.microsoft.com/office/drawing/2014/main" id="{EAA5BA53-2D0D-4635-B8FC-E95E72737412}"/>
            </a:ext>
          </a:extLst>
        </xdr:cNvPr>
        <xdr:cNvSpPr txBox="1"/>
      </xdr:nvSpPr>
      <xdr:spPr>
        <a:xfrm>
          <a:off x="13468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80027</xdr:rowOff>
    </xdr:from>
    <xdr:ext cx="469744" cy="259045"/>
    <xdr:sp macro="" textlink="">
      <xdr:nvSpPr>
        <xdr:cNvPr id="448" name="n_4mainValue【認定こども園・幼稚園・保育所】&#10;有形固定資産減価償却率">
          <a:extLst>
            <a:ext uri="{FF2B5EF4-FFF2-40B4-BE49-F238E27FC236}">
              <a16:creationId xmlns:a16="http://schemas.microsoft.com/office/drawing/2014/main" id="{3EA3EE7C-B2AB-4701-A242-0C473FEB5039}"/>
            </a:ext>
          </a:extLst>
        </xdr:cNvPr>
        <xdr:cNvSpPr txBox="1"/>
      </xdr:nvSpPr>
      <xdr:spPr>
        <a:xfrm>
          <a:off x="12579427"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692FA26E-DD2D-4EFF-AD36-292FABE31E0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1B539DBA-80FC-44A6-AFBC-F47394AD3A2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8EA90-EEAB-4801-9F8E-CE45CA53713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B408FA65-804B-4793-BEB7-E9528C5EB5E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38B8598-FB00-4645-B764-5532FF6825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0AA98BD-9743-48A9-B2B3-D4076E0C13E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A1BA865-ED82-48B2-BB4C-96312BE97E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21BDB1F4-0C43-41AE-8414-85AD85F6C06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BD62EEA-A3C4-4692-8848-A77A1BED603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8EB17E6-6954-4997-90B8-C7B6027B76A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377A776A-F6A3-4CBB-9FCC-F946E30090F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38E8F086-BDF6-43AB-9940-1927F64B71D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40D43DD8-79A1-472D-BFFE-517E47B253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8203F92F-3CD4-46F2-95F5-3DA91553B09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422D14C3-8BD1-4C2C-8BB5-0F050523492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FDCBE3FE-4B86-47EC-8E27-03031F1DCE8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F72461FA-A22C-4650-AF50-FF683D4E9CE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3CDF398-D159-4CEC-888B-772D95906A8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E55BDDD4-3E7B-45C7-AB85-15014999596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53E13CF3-8482-4320-B904-3BA3E4D2EB9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D6D58A29-2660-4EB5-A829-D647C33CAF1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CB3688F-4153-4946-A532-815308DC1C5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87E3607-EAE1-4CB9-BE1C-3C656226542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BC1F4FF3-9398-4AE9-A3B9-01075227FE6E}"/>
            </a:ext>
          </a:extLst>
        </xdr:cNvPr>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520E818-208A-4B65-AE5C-FF55A1B6B3AD}"/>
            </a:ext>
          </a:extLst>
        </xdr:cNvPr>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BF2CB476-436D-429E-BCB1-96220C7C5EBD}"/>
            </a:ext>
          </a:extLst>
        </xdr:cNvPr>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474A2CE-0F9F-4CCD-8E63-E877715F2A23}"/>
            </a:ext>
          </a:extLst>
        </xdr:cNvPr>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1DDCB0C6-D2C0-4154-92CB-113863DA742C}"/>
            </a:ext>
          </a:extLst>
        </xdr:cNvPr>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975F3AE-5B3A-447E-87CF-38653AFE989E}"/>
            </a:ext>
          </a:extLst>
        </xdr:cNvPr>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B33FC723-A2F9-4EDB-8D31-E8495480E3BB}"/>
            </a:ext>
          </a:extLst>
        </xdr:cNvPr>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BA3D3E97-745D-44D9-8D24-87FE63B5A757}"/>
            </a:ext>
          </a:extLst>
        </xdr:cNvPr>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33918721-8769-44FE-81BF-00655FD1A854}"/>
            </a:ext>
          </a:extLst>
        </xdr:cNvPr>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E966297A-E58A-4715-B3F8-0F1A1B388475}"/>
            </a:ext>
          </a:extLst>
        </xdr:cNvPr>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62BD6567-0700-49B1-8181-B295555B4DA6}"/>
            </a:ext>
          </a:extLst>
        </xdr:cNvPr>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7CDC029-0E31-4029-A13D-841604A3B46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913CADD-9962-4014-8327-2586FC69BA2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23CB10C-4D65-45DC-B43F-8A90102F813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CEA801E-2254-4C16-928F-82AED45A78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3D6EF63-FFC0-4EB0-AC5E-9301CE65B89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113030</xdr:rowOff>
    </xdr:from>
    <xdr:to>
      <xdr:col>116</xdr:col>
      <xdr:colOff>114300</xdr:colOff>
      <xdr:row>42</xdr:row>
      <xdr:rowOff>43180</xdr:rowOff>
    </xdr:to>
    <xdr:sp macro="" textlink="">
      <xdr:nvSpPr>
        <xdr:cNvPr id="488" name="楕円 487">
          <a:extLst>
            <a:ext uri="{FF2B5EF4-FFF2-40B4-BE49-F238E27FC236}">
              <a16:creationId xmlns:a16="http://schemas.microsoft.com/office/drawing/2014/main" id="{291BFC9C-9646-4D1D-A076-BFB51CA3DCB0}"/>
            </a:ext>
          </a:extLst>
        </xdr:cNvPr>
        <xdr:cNvSpPr/>
      </xdr:nvSpPr>
      <xdr:spPr>
        <a:xfrm>
          <a:off x="22110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27957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BA5B589C-B6B9-4DB4-9495-1C472B54B172}"/>
            </a:ext>
          </a:extLst>
        </xdr:cNvPr>
        <xdr:cNvSpPr txBox="1"/>
      </xdr:nvSpPr>
      <xdr:spPr>
        <a:xfrm>
          <a:off x="22199600" y="70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114554</xdr:rowOff>
    </xdr:from>
    <xdr:to>
      <xdr:col>112</xdr:col>
      <xdr:colOff>38100</xdr:colOff>
      <xdr:row>42</xdr:row>
      <xdr:rowOff>44704</xdr:rowOff>
    </xdr:to>
    <xdr:sp macro="" textlink="">
      <xdr:nvSpPr>
        <xdr:cNvPr id="490" name="楕円 489">
          <a:extLst>
            <a:ext uri="{FF2B5EF4-FFF2-40B4-BE49-F238E27FC236}">
              <a16:creationId xmlns:a16="http://schemas.microsoft.com/office/drawing/2014/main" id="{97E98EBF-ADFC-469A-BAB6-C4ABC001CCD5}"/>
            </a:ext>
          </a:extLst>
        </xdr:cNvPr>
        <xdr:cNvSpPr/>
      </xdr:nvSpPr>
      <xdr:spPr>
        <a:xfrm>
          <a:off x="21272500" y="714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163830</xdr:rowOff>
    </xdr:from>
    <xdr:to>
      <xdr:col>116</xdr:col>
      <xdr:colOff>63500</xdr:colOff>
      <xdr:row>41</xdr:row>
      <xdr:rowOff>165354</xdr:rowOff>
    </xdr:to>
    <xdr:cxnSp macro="">
      <xdr:nvCxnSpPr>
        <xdr:cNvPr id="491" name="直線コネクタ 490">
          <a:extLst>
            <a:ext uri="{FF2B5EF4-FFF2-40B4-BE49-F238E27FC236}">
              <a16:creationId xmlns:a16="http://schemas.microsoft.com/office/drawing/2014/main" id="{DDA3F0F3-1090-4F97-AFEF-6C068837362F}"/>
            </a:ext>
          </a:extLst>
        </xdr:cNvPr>
        <xdr:cNvCxnSpPr/>
      </xdr:nvCxnSpPr>
      <xdr:spPr>
        <a:xfrm flipV="1">
          <a:off x="21323300" y="7193280"/>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115316</xdr:rowOff>
    </xdr:from>
    <xdr:to>
      <xdr:col>107</xdr:col>
      <xdr:colOff>101600</xdr:colOff>
      <xdr:row>42</xdr:row>
      <xdr:rowOff>45466</xdr:rowOff>
    </xdr:to>
    <xdr:sp macro="" textlink="">
      <xdr:nvSpPr>
        <xdr:cNvPr id="492" name="楕円 491">
          <a:extLst>
            <a:ext uri="{FF2B5EF4-FFF2-40B4-BE49-F238E27FC236}">
              <a16:creationId xmlns:a16="http://schemas.microsoft.com/office/drawing/2014/main" id="{70684A11-1FDB-4AF0-B479-773A2FE7E7D0}"/>
            </a:ext>
          </a:extLst>
        </xdr:cNvPr>
        <xdr:cNvSpPr/>
      </xdr:nvSpPr>
      <xdr:spPr>
        <a:xfrm>
          <a:off x="20383500" y="714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165354</xdr:rowOff>
    </xdr:from>
    <xdr:to>
      <xdr:col>111</xdr:col>
      <xdr:colOff>177800</xdr:colOff>
      <xdr:row>41</xdr:row>
      <xdr:rowOff>166116</xdr:rowOff>
    </xdr:to>
    <xdr:cxnSp macro="">
      <xdr:nvCxnSpPr>
        <xdr:cNvPr id="493" name="直線コネクタ 492">
          <a:extLst>
            <a:ext uri="{FF2B5EF4-FFF2-40B4-BE49-F238E27FC236}">
              <a16:creationId xmlns:a16="http://schemas.microsoft.com/office/drawing/2014/main" id="{C4A6A88A-BC54-415D-80CB-EE6E5CC7F28F}"/>
            </a:ext>
          </a:extLst>
        </xdr:cNvPr>
        <xdr:cNvCxnSpPr/>
      </xdr:nvCxnSpPr>
      <xdr:spPr>
        <a:xfrm flipV="1">
          <a:off x="20434300" y="719480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116078</xdr:rowOff>
    </xdr:from>
    <xdr:to>
      <xdr:col>102</xdr:col>
      <xdr:colOff>165100</xdr:colOff>
      <xdr:row>42</xdr:row>
      <xdr:rowOff>46228</xdr:rowOff>
    </xdr:to>
    <xdr:sp macro="" textlink="">
      <xdr:nvSpPr>
        <xdr:cNvPr id="494" name="楕円 493">
          <a:extLst>
            <a:ext uri="{FF2B5EF4-FFF2-40B4-BE49-F238E27FC236}">
              <a16:creationId xmlns:a16="http://schemas.microsoft.com/office/drawing/2014/main" id="{E4C8A677-CF2A-4455-829D-7E08E6D5A677}"/>
            </a:ext>
          </a:extLst>
        </xdr:cNvPr>
        <xdr:cNvSpPr/>
      </xdr:nvSpPr>
      <xdr:spPr>
        <a:xfrm>
          <a:off x="19494500" y="714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166116</xdr:rowOff>
    </xdr:from>
    <xdr:to>
      <xdr:col>107</xdr:col>
      <xdr:colOff>50800</xdr:colOff>
      <xdr:row>41</xdr:row>
      <xdr:rowOff>166878</xdr:rowOff>
    </xdr:to>
    <xdr:cxnSp macro="">
      <xdr:nvCxnSpPr>
        <xdr:cNvPr id="495" name="直線コネクタ 494">
          <a:extLst>
            <a:ext uri="{FF2B5EF4-FFF2-40B4-BE49-F238E27FC236}">
              <a16:creationId xmlns:a16="http://schemas.microsoft.com/office/drawing/2014/main" id="{1FC1A47A-FD5C-4822-8963-FB3EBC180A2F}"/>
            </a:ext>
          </a:extLst>
        </xdr:cNvPr>
        <xdr:cNvCxnSpPr/>
      </xdr:nvCxnSpPr>
      <xdr:spPr>
        <a:xfrm flipV="1">
          <a:off x="19545300" y="719556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117602</xdr:rowOff>
    </xdr:from>
    <xdr:to>
      <xdr:col>98</xdr:col>
      <xdr:colOff>38100</xdr:colOff>
      <xdr:row>42</xdr:row>
      <xdr:rowOff>47752</xdr:rowOff>
    </xdr:to>
    <xdr:sp macro="" textlink="">
      <xdr:nvSpPr>
        <xdr:cNvPr id="496" name="楕円 495">
          <a:extLst>
            <a:ext uri="{FF2B5EF4-FFF2-40B4-BE49-F238E27FC236}">
              <a16:creationId xmlns:a16="http://schemas.microsoft.com/office/drawing/2014/main" id="{95553989-BFE3-46CB-BEEF-BB7B38923835}"/>
            </a:ext>
          </a:extLst>
        </xdr:cNvPr>
        <xdr:cNvSpPr/>
      </xdr:nvSpPr>
      <xdr:spPr>
        <a:xfrm>
          <a:off x="18605500" y="714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166878</xdr:rowOff>
    </xdr:from>
    <xdr:to>
      <xdr:col>102</xdr:col>
      <xdr:colOff>114300</xdr:colOff>
      <xdr:row>41</xdr:row>
      <xdr:rowOff>168402</xdr:rowOff>
    </xdr:to>
    <xdr:cxnSp macro="">
      <xdr:nvCxnSpPr>
        <xdr:cNvPr id="497" name="直線コネクタ 496">
          <a:extLst>
            <a:ext uri="{FF2B5EF4-FFF2-40B4-BE49-F238E27FC236}">
              <a16:creationId xmlns:a16="http://schemas.microsoft.com/office/drawing/2014/main" id="{09160ED5-3332-4753-838A-10E94478FEED}"/>
            </a:ext>
          </a:extLst>
        </xdr:cNvPr>
        <xdr:cNvCxnSpPr/>
      </xdr:nvCxnSpPr>
      <xdr:spPr>
        <a:xfrm flipV="1">
          <a:off x="18656300" y="719632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D3DA1E1-B889-4E66-818E-1B9A6EFF5DFC}"/>
            </a:ext>
          </a:extLst>
        </xdr:cNvPr>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3DBCE41A-3D38-43A5-983C-FF218CC5D924}"/>
            </a:ext>
          </a:extLst>
        </xdr:cNvPr>
        <xdr:cNvSpPr txBox="1"/>
      </xdr:nvSpPr>
      <xdr:spPr>
        <a:xfrm>
          <a:off x="20199427"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258C5CA-3719-4D01-95F9-88BFCAB22151}"/>
            </a:ext>
          </a:extLst>
        </xdr:cNvPr>
        <xdr:cNvSpPr txBox="1"/>
      </xdr:nvSpPr>
      <xdr:spPr>
        <a:xfrm>
          <a:off x="193104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6AC14A87-8256-4D4E-8FD2-C2B78DAF801A}"/>
            </a:ext>
          </a:extLst>
        </xdr:cNvPr>
        <xdr:cNvSpPr txBox="1"/>
      </xdr:nvSpPr>
      <xdr:spPr>
        <a:xfrm>
          <a:off x="18421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35831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DB0DC4C2-9AFF-4C8A-98BE-D2E351C4F8D3}"/>
            </a:ext>
          </a:extLst>
        </xdr:cNvPr>
        <xdr:cNvSpPr txBox="1"/>
      </xdr:nvSpPr>
      <xdr:spPr>
        <a:xfrm>
          <a:off x="21075727" y="723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36593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0A4016F-CD21-4AE1-B92F-1FE96EBD7872}"/>
            </a:ext>
          </a:extLst>
        </xdr:cNvPr>
        <xdr:cNvSpPr txBox="1"/>
      </xdr:nvSpPr>
      <xdr:spPr>
        <a:xfrm>
          <a:off x="20199427" y="723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37355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BF337AD-3046-497C-9D1B-4E22C57712E8}"/>
            </a:ext>
          </a:extLst>
        </xdr:cNvPr>
        <xdr:cNvSpPr txBox="1"/>
      </xdr:nvSpPr>
      <xdr:spPr>
        <a:xfrm>
          <a:off x="19310427" y="723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38879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979A9BB-3F03-428E-BF19-2D1EA2658DB8}"/>
            </a:ext>
          </a:extLst>
        </xdr:cNvPr>
        <xdr:cNvSpPr txBox="1"/>
      </xdr:nvSpPr>
      <xdr:spPr>
        <a:xfrm>
          <a:off x="18421427" y="723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09C5A65-0DD6-4FB6-B11F-AE61CD6BF85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BE77406-E9C0-422A-989F-44DE97BF0B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116FAFB6-8F3D-4ECE-9468-701DC026BC6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3F2E8AC-36E9-406A-BE55-556D1E78C8F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5E20521-C6FB-4058-BAC2-E862A1188AE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9D87C1F-35EB-4C8B-A439-A2DE1F69FE7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799DB16-5E69-4DFF-AF8F-045516CE12C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ABECA7B-511E-4B49-AA4F-1E33E66234B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25B8CA8-E329-4DE1-89AA-1A79237BA8B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23B8E886-302E-4153-A7AD-D9C38A45F81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FAC39C12-06B2-4EE6-9D5E-2504955AFAA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5D77D764-95FD-468F-94E9-C45EE118F92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1D5CF08C-1D3A-415B-95D6-A6986A84D2D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AEEC5240-C7F2-4613-BA0E-18C0BA63097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8D87D192-F398-42BE-B45D-34BD38E1DFF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F1EDAD13-6CD7-43BF-A28E-DE26C8AB131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5B248549-A9F6-4C5B-9708-4A27641C777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BDCAF9E0-01FE-4573-89D2-6D1DCDA40D3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B66FF4C-E749-40BA-AC8D-097B483AAC6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AD66D77B-379C-446B-8164-80933A4A548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1D9C0A9C-4A91-449F-A36C-FC86B7A8A81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19DF74C-6C3D-41E4-8876-E5DDA179F6A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4004EFA0-2270-4485-B42B-A14BD4924C1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C25028AC-D1B4-4EB0-B52C-14D466B3E3D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2CD2EE6D-4BD4-4C68-BC10-4FA6885ADA6A}"/>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F4D3B827-8C8E-4503-9C69-7E48BAA25E9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BC1A12B2-DDD7-44E6-BE1B-38BA715BABF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729F35FF-A701-438E-95F1-311C694970D5}"/>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E9F23D77-9AA3-4443-A882-B0C0A43EF13E}"/>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E98A4315-6A66-488C-BD4E-6CB574C67453}"/>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D482CBAE-B83A-4885-A1A7-5CA16F5BB6B5}"/>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EBF9C9F9-1007-4E87-BB39-B852A67A43D5}"/>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B3FDEFF2-D2B3-4E80-9EB5-73C616BE16DA}"/>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2212E8AA-8296-4FBD-8A72-6B711DD48A0B}"/>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09784034-40DF-41A4-B340-5FCD40674C1A}"/>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AC02B1B-BB96-440D-8082-CF3CDFC6E61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66D67E8-534F-4ABC-A69D-648A3ABFE86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8D6A508-A57F-497B-89BF-9AAE33DEAC5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E7919C6-9CFE-427F-AA96-2713744421D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AB7660F-7CF4-4704-83CE-0676CD24B12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107315</xdr:rowOff>
    </xdr:from>
    <xdr:to>
      <xdr:col>85</xdr:col>
      <xdr:colOff>177800</xdr:colOff>
      <xdr:row>61</xdr:row>
      <xdr:rowOff>37465</xdr:rowOff>
    </xdr:to>
    <xdr:sp macro="" textlink="">
      <xdr:nvSpPr>
        <xdr:cNvPr id="546" name="楕円 545">
          <a:extLst>
            <a:ext uri="{FF2B5EF4-FFF2-40B4-BE49-F238E27FC236}">
              <a16:creationId xmlns:a16="http://schemas.microsoft.com/office/drawing/2014/main" id="{C3BABB15-9DAE-4F15-A50A-BEC705CF45F7}"/>
            </a:ext>
          </a:extLst>
        </xdr:cNvPr>
        <xdr:cNvSpPr/>
      </xdr:nvSpPr>
      <xdr:spPr>
        <a:xfrm>
          <a:off x="162687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85742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9D96CF5F-C36F-47F2-84CC-806D77E476BF}"/>
            </a:ext>
          </a:extLst>
        </xdr:cNvPr>
        <xdr:cNvSpPr txBox="1"/>
      </xdr:nvSpPr>
      <xdr:spPr>
        <a:xfrm>
          <a:off x="16357600"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69215</xdr:rowOff>
    </xdr:from>
    <xdr:to>
      <xdr:col>81</xdr:col>
      <xdr:colOff>101600</xdr:colOff>
      <xdr:row>60</xdr:row>
      <xdr:rowOff>170815</xdr:rowOff>
    </xdr:to>
    <xdr:sp macro="" textlink="">
      <xdr:nvSpPr>
        <xdr:cNvPr id="548" name="楕円 547">
          <a:extLst>
            <a:ext uri="{FF2B5EF4-FFF2-40B4-BE49-F238E27FC236}">
              <a16:creationId xmlns:a16="http://schemas.microsoft.com/office/drawing/2014/main" id="{F3755653-BE35-4AA6-9980-8342291F6D2A}"/>
            </a:ext>
          </a:extLst>
        </xdr:cNvPr>
        <xdr:cNvSpPr/>
      </xdr:nvSpPr>
      <xdr:spPr>
        <a:xfrm>
          <a:off x="15430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120015</xdr:rowOff>
    </xdr:from>
    <xdr:to>
      <xdr:col>85</xdr:col>
      <xdr:colOff>127000</xdr:colOff>
      <xdr:row>60</xdr:row>
      <xdr:rowOff>158115</xdr:rowOff>
    </xdr:to>
    <xdr:cxnSp macro="">
      <xdr:nvCxnSpPr>
        <xdr:cNvPr id="549" name="直線コネクタ 548">
          <a:extLst>
            <a:ext uri="{FF2B5EF4-FFF2-40B4-BE49-F238E27FC236}">
              <a16:creationId xmlns:a16="http://schemas.microsoft.com/office/drawing/2014/main" id="{3404140A-2EA2-4782-AEFC-A3838A62B309}"/>
            </a:ext>
          </a:extLst>
        </xdr:cNvPr>
        <xdr:cNvCxnSpPr/>
      </xdr:nvCxnSpPr>
      <xdr:spPr>
        <a:xfrm>
          <a:off x="15481300" y="104070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21590</xdr:rowOff>
    </xdr:from>
    <xdr:to>
      <xdr:col>76</xdr:col>
      <xdr:colOff>165100</xdr:colOff>
      <xdr:row>60</xdr:row>
      <xdr:rowOff>123190</xdr:rowOff>
    </xdr:to>
    <xdr:sp macro="" textlink="">
      <xdr:nvSpPr>
        <xdr:cNvPr id="550" name="楕円 549">
          <a:extLst>
            <a:ext uri="{FF2B5EF4-FFF2-40B4-BE49-F238E27FC236}">
              <a16:creationId xmlns:a16="http://schemas.microsoft.com/office/drawing/2014/main" id="{F0746E27-02BF-4CAE-B0D5-90053B0E90D5}"/>
            </a:ext>
          </a:extLst>
        </xdr:cNvPr>
        <xdr:cNvSpPr/>
      </xdr:nvSpPr>
      <xdr:spPr>
        <a:xfrm>
          <a:off x="14541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72390</xdr:rowOff>
    </xdr:from>
    <xdr:to>
      <xdr:col>81</xdr:col>
      <xdr:colOff>50800</xdr:colOff>
      <xdr:row>60</xdr:row>
      <xdr:rowOff>120015</xdr:rowOff>
    </xdr:to>
    <xdr:cxnSp macro="">
      <xdr:nvCxnSpPr>
        <xdr:cNvPr id="551" name="直線コネクタ 550">
          <a:extLst>
            <a:ext uri="{FF2B5EF4-FFF2-40B4-BE49-F238E27FC236}">
              <a16:creationId xmlns:a16="http://schemas.microsoft.com/office/drawing/2014/main" id="{E5104405-7B2C-4E33-A53E-31B464BA3744}"/>
            </a:ext>
          </a:extLst>
        </xdr:cNvPr>
        <xdr:cNvCxnSpPr/>
      </xdr:nvCxnSpPr>
      <xdr:spPr>
        <a:xfrm>
          <a:off x="14592300" y="1035939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52" name="楕円 551">
          <a:extLst>
            <a:ext uri="{FF2B5EF4-FFF2-40B4-BE49-F238E27FC236}">
              <a16:creationId xmlns:a16="http://schemas.microsoft.com/office/drawing/2014/main" id="{74E0D474-F303-40F8-B1B1-960635A032BA}"/>
            </a:ext>
          </a:extLst>
        </xdr:cNvPr>
        <xdr:cNvSpPr/>
      </xdr:nvSpPr>
      <xdr:spPr>
        <a:xfrm>
          <a:off x="13652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30480</xdr:rowOff>
    </xdr:from>
    <xdr:to>
      <xdr:col>76</xdr:col>
      <xdr:colOff>114300</xdr:colOff>
      <xdr:row>60</xdr:row>
      <xdr:rowOff>72390</xdr:rowOff>
    </xdr:to>
    <xdr:cxnSp macro="">
      <xdr:nvCxnSpPr>
        <xdr:cNvPr id="553" name="直線コネクタ 552">
          <a:extLst>
            <a:ext uri="{FF2B5EF4-FFF2-40B4-BE49-F238E27FC236}">
              <a16:creationId xmlns:a16="http://schemas.microsoft.com/office/drawing/2014/main" id="{ED8D05D2-034D-4208-BBF0-03BC2E828CDA}"/>
            </a:ext>
          </a:extLst>
        </xdr:cNvPr>
        <xdr:cNvCxnSpPr/>
      </xdr:nvCxnSpPr>
      <xdr:spPr>
        <a:xfrm>
          <a:off x="13703300" y="103174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103505</xdr:rowOff>
    </xdr:from>
    <xdr:to>
      <xdr:col>67</xdr:col>
      <xdr:colOff>101600</xdr:colOff>
      <xdr:row>60</xdr:row>
      <xdr:rowOff>33655</xdr:rowOff>
    </xdr:to>
    <xdr:sp macro="" textlink="">
      <xdr:nvSpPr>
        <xdr:cNvPr id="554" name="楕円 553">
          <a:extLst>
            <a:ext uri="{FF2B5EF4-FFF2-40B4-BE49-F238E27FC236}">
              <a16:creationId xmlns:a16="http://schemas.microsoft.com/office/drawing/2014/main" id="{248934D7-6D8A-4C46-9317-BF21E0C3B00F}"/>
            </a:ext>
          </a:extLst>
        </xdr:cNvPr>
        <xdr:cNvSpPr/>
      </xdr:nvSpPr>
      <xdr:spPr>
        <a:xfrm>
          <a:off x="12763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154305</xdr:rowOff>
    </xdr:from>
    <xdr:to>
      <xdr:col>71</xdr:col>
      <xdr:colOff>177800</xdr:colOff>
      <xdr:row>60</xdr:row>
      <xdr:rowOff>30480</xdr:rowOff>
    </xdr:to>
    <xdr:cxnSp macro="">
      <xdr:nvCxnSpPr>
        <xdr:cNvPr id="555" name="直線コネクタ 554">
          <a:extLst>
            <a:ext uri="{FF2B5EF4-FFF2-40B4-BE49-F238E27FC236}">
              <a16:creationId xmlns:a16="http://schemas.microsoft.com/office/drawing/2014/main" id="{5D7EB18A-63FE-45D4-AC0C-740152B18C0F}"/>
            </a:ext>
          </a:extLst>
        </xdr:cNvPr>
        <xdr:cNvCxnSpPr/>
      </xdr:nvCxnSpPr>
      <xdr:spPr>
        <a:xfrm>
          <a:off x="12814300" y="102698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BC730E70-3586-4AED-BA8B-1B8B9CE2A0EE}"/>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08E1F89F-991E-4FCA-83E4-82AB1DD4384D}"/>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558" name="n_3aveValue【学校施設】&#10;有形固定資産減価償却率">
          <a:extLst>
            <a:ext uri="{FF2B5EF4-FFF2-40B4-BE49-F238E27FC236}">
              <a16:creationId xmlns:a16="http://schemas.microsoft.com/office/drawing/2014/main" id="{90F0632F-E428-4520-9153-A6FFAF7BFF29}"/>
            </a:ext>
          </a:extLst>
        </xdr:cNvPr>
        <xdr:cNvSpPr txBox="1"/>
      </xdr:nvSpPr>
      <xdr:spPr>
        <a:xfrm>
          <a:off x="13500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559" name="n_4aveValue【学校施設】&#10;有形固定資産減価償却率">
          <a:extLst>
            <a:ext uri="{FF2B5EF4-FFF2-40B4-BE49-F238E27FC236}">
              <a16:creationId xmlns:a16="http://schemas.microsoft.com/office/drawing/2014/main" id="{8760751D-1B59-4BD2-A301-8BECD03C3A63}"/>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161942</xdr:rowOff>
    </xdr:from>
    <xdr:ext cx="405111" cy="259045"/>
    <xdr:sp macro="" textlink="">
      <xdr:nvSpPr>
        <xdr:cNvPr id="560" name="n_1mainValue【学校施設】&#10;有形固定資産減価償却率">
          <a:extLst>
            <a:ext uri="{FF2B5EF4-FFF2-40B4-BE49-F238E27FC236}">
              <a16:creationId xmlns:a16="http://schemas.microsoft.com/office/drawing/2014/main" id="{78893870-12E9-46E6-BFD4-335420767E05}"/>
            </a:ext>
          </a:extLst>
        </xdr:cNvPr>
        <xdr:cNvSpPr txBox="1"/>
      </xdr:nvSpPr>
      <xdr:spPr>
        <a:xfrm>
          <a:off x="15266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114317</xdr:rowOff>
    </xdr:from>
    <xdr:ext cx="405111" cy="259045"/>
    <xdr:sp macro="" textlink="">
      <xdr:nvSpPr>
        <xdr:cNvPr id="561" name="n_2mainValue【学校施設】&#10;有形固定資産減価償却率">
          <a:extLst>
            <a:ext uri="{FF2B5EF4-FFF2-40B4-BE49-F238E27FC236}">
              <a16:creationId xmlns:a16="http://schemas.microsoft.com/office/drawing/2014/main" id="{5CA5665A-5712-40A1-AC21-F48484BD90B5}"/>
            </a:ext>
          </a:extLst>
        </xdr:cNvPr>
        <xdr:cNvSpPr txBox="1"/>
      </xdr:nvSpPr>
      <xdr:spPr>
        <a:xfrm>
          <a:off x="14389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2" name="n_3mainValue【学校施設】&#10;有形固定資産減価償却率">
          <a:extLst>
            <a:ext uri="{FF2B5EF4-FFF2-40B4-BE49-F238E27FC236}">
              <a16:creationId xmlns:a16="http://schemas.microsoft.com/office/drawing/2014/main" id="{3B839B04-5A48-4711-AE59-D3187087EB76}"/>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50182</xdr:rowOff>
    </xdr:from>
    <xdr:ext cx="405111" cy="259045"/>
    <xdr:sp macro="" textlink="">
      <xdr:nvSpPr>
        <xdr:cNvPr id="563" name="n_4mainValue【学校施設】&#10;有形固定資産減価償却率">
          <a:extLst>
            <a:ext uri="{FF2B5EF4-FFF2-40B4-BE49-F238E27FC236}">
              <a16:creationId xmlns:a16="http://schemas.microsoft.com/office/drawing/2014/main" id="{F15D769E-F08A-4E12-A675-BF714CF00AAD}"/>
            </a:ext>
          </a:extLst>
        </xdr:cNvPr>
        <xdr:cNvSpPr txBox="1"/>
      </xdr:nvSpPr>
      <xdr:spPr>
        <a:xfrm>
          <a:off x="12611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4E9BBD23-E8A8-4D92-ACEC-4BA3A066BF1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B4194774-1B4B-48DA-9896-2841C844A5E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BA326B0-12A3-464E-8583-9CD9F5F179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61B02C08-01FF-481D-BA2F-5A6987A817F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B694E2AF-FA23-4CF6-A9A7-35C7938AC62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27BFDFBD-055B-42EE-8A33-A3FD162F348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3895BC10-EBC5-4CEF-94E4-938DDEE443A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66071E9A-1938-4164-84CD-6E77367BDE8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848E3CB-CC98-4888-881C-DE1B41E30F5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78349901-1AF9-4353-9B12-04F3786BE1C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FB07A87-2832-4453-B635-CC0754EA32B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3ED7D0BA-BA98-42EB-8EA3-8E70BFDE45E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B56C5FF5-EEAC-40F5-A468-B9D546CBE61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F4669A9E-F82B-4E01-BB20-CF929A7B595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D4F7812D-BABE-4C03-B799-B366D70A627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41B7AB23-37CB-4ACF-BC65-042E5B86B6F3}"/>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613AE176-F134-4BFF-B3FC-4C117988B4A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47EB84BE-1EDF-4211-91AB-5AD08DC86671}"/>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7297D668-7EFD-43CF-A4DA-EA9FBE8C47D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ECFED3E3-A025-4A82-B601-693BDE6A0B6F}"/>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C1A5D8FC-730F-4528-93D9-46E35E04370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B95C5153-F40E-487E-AF50-6F32599230A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C735389F-1D50-4881-9380-2ECBC97A245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0419A72F-F82E-42F1-852E-A8E65730B634}"/>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FFFEE85B-1498-4B8A-B5E2-C6364D796616}"/>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DB9A7BB4-10EB-407D-BDA5-A9238D9E35AA}"/>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FF0998B7-085B-46D6-B299-B29160150374}"/>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92968309-0FFB-4118-BDF2-9FBD2B24C070}"/>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a:extLst>
            <a:ext uri="{FF2B5EF4-FFF2-40B4-BE49-F238E27FC236}">
              <a16:creationId xmlns:a16="http://schemas.microsoft.com/office/drawing/2014/main" id="{80788669-4D6F-40E6-B07D-19190618E697}"/>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741A9EA4-B4AE-4DDF-A42F-85235C21ADD3}"/>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E8241ECE-E96D-4B3E-B4D1-322CC41538F6}"/>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CFA3C582-ADF2-43CB-843D-9302C60B30A8}"/>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4BF41B19-39F9-4FE5-9750-A7B1021578C9}"/>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10D992D3-001A-468B-8624-5BA6B48C5194}"/>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08BAEC1-3B14-4EFA-9607-FBCEC557BDA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D12E511-5441-4757-9DA8-AB8920ABC25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5262CCC-95A6-4837-805B-0D7B3A35F64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05624F7-AD10-499D-AC76-5D4C4280815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B04DD9D-87C6-4BFE-81C8-13EF570811E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1245</xdr:rowOff>
    </xdr:from>
    <xdr:to>
      <xdr:col>116</xdr:col>
      <xdr:colOff>114300</xdr:colOff>
      <xdr:row>63</xdr:row>
      <xdr:rowOff>102845</xdr:rowOff>
    </xdr:to>
    <xdr:sp macro="" textlink="">
      <xdr:nvSpPr>
        <xdr:cNvPr id="603" name="楕円 602">
          <a:extLst>
            <a:ext uri="{FF2B5EF4-FFF2-40B4-BE49-F238E27FC236}">
              <a16:creationId xmlns:a16="http://schemas.microsoft.com/office/drawing/2014/main" id="{6291473A-319C-40E2-9617-74897A0DDE81}"/>
            </a:ext>
          </a:extLst>
        </xdr:cNvPr>
        <xdr:cNvSpPr/>
      </xdr:nvSpPr>
      <xdr:spPr>
        <a:xfrm>
          <a:off x="22110700" y="1080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87622</xdr:rowOff>
    </xdr:from>
    <xdr:ext cx="469744" cy="259045"/>
    <xdr:sp macro="" textlink="">
      <xdr:nvSpPr>
        <xdr:cNvPr id="604" name="【学校施設】&#10;一人当たり面積該当値テキスト">
          <a:extLst>
            <a:ext uri="{FF2B5EF4-FFF2-40B4-BE49-F238E27FC236}">
              <a16:creationId xmlns:a16="http://schemas.microsoft.com/office/drawing/2014/main" id="{3320C828-49EB-4B33-8986-00CAE9544799}"/>
            </a:ext>
          </a:extLst>
        </xdr:cNvPr>
        <xdr:cNvSpPr txBox="1"/>
      </xdr:nvSpPr>
      <xdr:spPr>
        <a:xfrm>
          <a:off x="22199600" y="1071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10617</xdr:rowOff>
    </xdr:from>
    <xdr:to>
      <xdr:col>112</xdr:col>
      <xdr:colOff>38100</xdr:colOff>
      <xdr:row>63</xdr:row>
      <xdr:rowOff>112217</xdr:rowOff>
    </xdr:to>
    <xdr:sp macro="" textlink="">
      <xdr:nvSpPr>
        <xdr:cNvPr id="605" name="楕円 604">
          <a:extLst>
            <a:ext uri="{FF2B5EF4-FFF2-40B4-BE49-F238E27FC236}">
              <a16:creationId xmlns:a16="http://schemas.microsoft.com/office/drawing/2014/main" id="{D42F09CF-48A2-4A43-820F-4AB983BEDA4E}"/>
            </a:ext>
          </a:extLst>
        </xdr:cNvPr>
        <xdr:cNvSpPr/>
      </xdr:nvSpPr>
      <xdr:spPr>
        <a:xfrm>
          <a:off x="21272500" y="1081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52045</xdr:rowOff>
    </xdr:from>
    <xdr:to>
      <xdr:col>116</xdr:col>
      <xdr:colOff>63500</xdr:colOff>
      <xdr:row>63</xdr:row>
      <xdr:rowOff>61417</xdr:rowOff>
    </xdr:to>
    <xdr:cxnSp macro="">
      <xdr:nvCxnSpPr>
        <xdr:cNvPr id="606" name="直線コネクタ 605">
          <a:extLst>
            <a:ext uri="{FF2B5EF4-FFF2-40B4-BE49-F238E27FC236}">
              <a16:creationId xmlns:a16="http://schemas.microsoft.com/office/drawing/2014/main" id="{9E14A341-52ED-47CA-80AE-07071EECE4D0}"/>
            </a:ext>
          </a:extLst>
        </xdr:cNvPr>
        <xdr:cNvCxnSpPr/>
      </xdr:nvCxnSpPr>
      <xdr:spPr>
        <a:xfrm flipV="1">
          <a:off x="21323300" y="10853395"/>
          <a:ext cx="8382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9931</xdr:rowOff>
    </xdr:from>
    <xdr:to>
      <xdr:col>107</xdr:col>
      <xdr:colOff>101600</xdr:colOff>
      <xdr:row>63</xdr:row>
      <xdr:rowOff>111531</xdr:rowOff>
    </xdr:to>
    <xdr:sp macro="" textlink="">
      <xdr:nvSpPr>
        <xdr:cNvPr id="607" name="楕円 606">
          <a:extLst>
            <a:ext uri="{FF2B5EF4-FFF2-40B4-BE49-F238E27FC236}">
              <a16:creationId xmlns:a16="http://schemas.microsoft.com/office/drawing/2014/main" id="{A35B6D29-67F5-4E6F-AB4D-DE0170851F8E}"/>
            </a:ext>
          </a:extLst>
        </xdr:cNvPr>
        <xdr:cNvSpPr/>
      </xdr:nvSpPr>
      <xdr:spPr>
        <a:xfrm>
          <a:off x="20383500" y="1081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60731</xdr:rowOff>
    </xdr:from>
    <xdr:to>
      <xdr:col>111</xdr:col>
      <xdr:colOff>177800</xdr:colOff>
      <xdr:row>63</xdr:row>
      <xdr:rowOff>61417</xdr:rowOff>
    </xdr:to>
    <xdr:cxnSp macro="">
      <xdr:nvCxnSpPr>
        <xdr:cNvPr id="608" name="直線コネクタ 607">
          <a:extLst>
            <a:ext uri="{FF2B5EF4-FFF2-40B4-BE49-F238E27FC236}">
              <a16:creationId xmlns:a16="http://schemas.microsoft.com/office/drawing/2014/main" id="{B9DC0E68-1BC9-49C8-A648-EBF96F75BD56}"/>
            </a:ext>
          </a:extLst>
        </xdr:cNvPr>
        <xdr:cNvCxnSpPr/>
      </xdr:nvCxnSpPr>
      <xdr:spPr>
        <a:xfrm>
          <a:off x="20434300" y="108620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15494</xdr:rowOff>
    </xdr:from>
    <xdr:to>
      <xdr:col>102</xdr:col>
      <xdr:colOff>165100</xdr:colOff>
      <xdr:row>63</xdr:row>
      <xdr:rowOff>117094</xdr:rowOff>
    </xdr:to>
    <xdr:sp macro="" textlink="">
      <xdr:nvSpPr>
        <xdr:cNvPr id="609" name="楕円 608">
          <a:extLst>
            <a:ext uri="{FF2B5EF4-FFF2-40B4-BE49-F238E27FC236}">
              <a16:creationId xmlns:a16="http://schemas.microsoft.com/office/drawing/2014/main" id="{EDE407AD-8E88-4298-9BA9-36FD965E290B}"/>
            </a:ext>
          </a:extLst>
        </xdr:cNvPr>
        <xdr:cNvSpPr/>
      </xdr:nvSpPr>
      <xdr:spPr>
        <a:xfrm>
          <a:off x="19494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60731</xdr:rowOff>
    </xdr:from>
    <xdr:to>
      <xdr:col>107</xdr:col>
      <xdr:colOff>50800</xdr:colOff>
      <xdr:row>63</xdr:row>
      <xdr:rowOff>66294</xdr:rowOff>
    </xdr:to>
    <xdr:cxnSp macro="">
      <xdr:nvCxnSpPr>
        <xdr:cNvPr id="610" name="直線コネクタ 609">
          <a:extLst>
            <a:ext uri="{FF2B5EF4-FFF2-40B4-BE49-F238E27FC236}">
              <a16:creationId xmlns:a16="http://schemas.microsoft.com/office/drawing/2014/main" id="{1CB7EE46-5592-4250-A5E2-AC61273213EE}"/>
            </a:ext>
          </a:extLst>
        </xdr:cNvPr>
        <xdr:cNvCxnSpPr/>
      </xdr:nvCxnSpPr>
      <xdr:spPr>
        <a:xfrm flipV="1">
          <a:off x="19545300" y="10862081"/>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19914</xdr:rowOff>
    </xdr:from>
    <xdr:to>
      <xdr:col>98</xdr:col>
      <xdr:colOff>38100</xdr:colOff>
      <xdr:row>63</xdr:row>
      <xdr:rowOff>121514</xdr:rowOff>
    </xdr:to>
    <xdr:sp macro="" textlink="">
      <xdr:nvSpPr>
        <xdr:cNvPr id="611" name="楕円 610">
          <a:extLst>
            <a:ext uri="{FF2B5EF4-FFF2-40B4-BE49-F238E27FC236}">
              <a16:creationId xmlns:a16="http://schemas.microsoft.com/office/drawing/2014/main" id="{B76E7C26-CCE2-425F-9E72-49B4400B6F65}"/>
            </a:ext>
          </a:extLst>
        </xdr:cNvPr>
        <xdr:cNvSpPr/>
      </xdr:nvSpPr>
      <xdr:spPr>
        <a:xfrm>
          <a:off x="18605500" y="1082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66294</xdr:rowOff>
    </xdr:from>
    <xdr:to>
      <xdr:col>102</xdr:col>
      <xdr:colOff>114300</xdr:colOff>
      <xdr:row>63</xdr:row>
      <xdr:rowOff>70714</xdr:rowOff>
    </xdr:to>
    <xdr:cxnSp macro="">
      <xdr:nvCxnSpPr>
        <xdr:cNvPr id="612" name="直線コネクタ 611">
          <a:extLst>
            <a:ext uri="{FF2B5EF4-FFF2-40B4-BE49-F238E27FC236}">
              <a16:creationId xmlns:a16="http://schemas.microsoft.com/office/drawing/2014/main" id="{B030BE82-B956-4748-B44E-4D4F9B2AFE27}"/>
            </a:ext>
          </a:extLst>
        </xdr:cNvPr>
        <xdr:cNvCxnSpPr/>
      </xdr:nvCxnSpPr>
      <xdr:spPr>
        <a:xfrm flipV="1">
          <a:off x="18656300" y="10867644"/>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a:extLst>
            <a:ext uri="{FF2B5EF4-FFF2-40B4-BE49-F238E27FC236}">
              <a16:creationId xmlns:a16="http://schemas.microsoft.com/office/drawing/2014/main" id="{46E55F87-6D40-4AAD-81F5-41AC2AC20239}"/>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a:extLst>
            <a:ext uri="{FF2B5EF4-FFF2-40B4-BE49-F238E27FC236}">
              <a16:creationId xmlns:a16="http://schemas.microsoft.com/office/drawing/2014/main" id="{9DC84FA2-575C-4588-9209-A1ED022D64F9}"/>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a:extLst>
            <a:ext uri="{FF2B5EF4-FFF2-40B4-BE49-F238E27FC236}">
              <a16:creationId xmlns:a16="http://schemas.microsoft.com/office/drawing/2014/main" id="{476BD591-D5E9-4029-937D-A6C669DF4EFC}"/>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a:extLst>
            <a:ext uri="{FF2B5EF4-FFF2-40B4-BE49-F238E27FC236}">
              <a16:creationId xmlns:a16="http://schemas.microsoft.com/office/drawing/2014/main" id="{D37213E9-92F0-44D6-8654-013C548AFA5F}"/>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103344</xdr:rowOff>
    </xdr:from>
    <xdr:ext cx="469744" cy="259045"/>
    <xdr:sp macro="" textlink="">
      <xdr:nvSpPr>
        <xdr:cNvPr id="617" name="n_1mainValue【学校施設】&#10;一人当たり面積">
          <a:extLst>
            <a:ext uri="{FF2B5EF4-FFF2-40B4-BE49-F238E27FC236}">
              <a16:creationId xmlns:a16="http://schemas.microsoft.com/office/drawing/2014/main" id="{574ECCC7-0440-4411-A18E-21482205BF03}"/>
            </a:ext>
          </a:extLst>
        </xdr:cNvPr>
        <xdr:cNvSpPr txBox="1"/>
      </xdr:nvSpPr>
      <xdr:spPr>
        <a:xfrm>
          <a:off x="21075727" y="10904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102658</xdr:rowOff>
    </xdr:from>
    <xdr:ext cx="469744" cy="259045"/>
    <xdr:sp macro="" textlink="">
      <xdr:nvSpPr>
        <xdr:cNvPr id="618" name="n_2mainValue【学校施設】&#10;一人当たり面積">
          <a:extLst>
            <a:ext uri="{FF2B5EF4-FFF2-40B4-BE49-F238E27FC236}">
              <a16:creationId xmlns:a16="http://schemas.microsoft.com/office/drawing/2014/main" id="{68C8311B-0EB2-438F-A2D0-C6BB1D413D74}"/>
            </a:ext>
          </a:extLst>
        </xdr:cNvPr>
        <xdr:cNvSpPr txBox="1"/>
      </xdr:nvSpPr>
      <xdr:spPr>
        <a:xfrm>
          <a:off x="20199427" y="1090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108221</xdr:rowOff>
    </xdr:from>
    <xdr:ext cx="469744" cy="259045"/>
    <xdr:sp macro="" textlink="">
      <xdr:nvSpPr>
        <xdr:cNvPr id="619" name="n_3mainValue【学校施設】&#10;一人当たり面積">
          <a:extLst>
            <a:ext uri="{FF2B5EF4-FFF2-40B4-BE49-F238E27FC236}">
              <a16:creationId xmlns:a16="http://schemas.microsoft.com/office/drawing/2014/main" id="{8B1B61BF-0725-497F-9795-B718D73A211B}"/>
            </a:ext>
          </a:extLst>
        </xdr:cNvPr>
        <xdr:cNvSpPr txBox="1"/>
      </xdr:nvSpPr>
      <xdr:spPr>
        <a:xfrm>
          <a:off x="19310427" y="1090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112641</xdr:rowOff>
    </xdr:from>
    <xdr:ext cx="469744" cy="259045"/>
    <xdr:sp macro="" textlink="">
      <xdr:nvSpPr>
        <xdr:cNvPr id="620" name="n_4mainValue【学校施設】&#10;一人当たり面積">
          <a:extLst>
            <a:ext uri="{FF2B5EF4-FFF2-40B4-BE49-F238E27FC236}">
              <a16:creationId xmlns:a16="http://schemas.microsoft.com/office/drawing/2014/main" id="{13AF0EBC-E974-421F-A10D-73DA8C1587D5}"/>
            </a:ext>
          </a:extLst>
        </xdr:cNvPr>
        <xdr:cNvSpPr txBox="1"/>
      </xdr:nvSpPr>
      <xdr:spPr>
        <a:xfrm>
          <a:off x="18421427" y="1091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4B5CD37B-03D8-4103-A193-9E2F191EB89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ABE8980B-9DBC-4E21-A4C7-236FDDB986F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FF4CB2B0-E63A-4B38-9021-C14088E30B9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B9038ED4-7832-48F3-8789-112C33309E8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B6AE5BB-166F-482A-BE07-B369FE99B3C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83AA6947-9196-417B-820C-CE254C65678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72E22CD-880D-410E-B148-962D8A7549C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F18AA5CA-A407-4BB1-B6FC-B5D3C037950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B13E8242-6773-4CBB-9FB8-AEF084357BD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C5324476-2168-4346-A9E1-200483553D9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BA361478-6C05-4292-8DC7-8486BF3A10F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FD173D9C-033E-4518-8AD9-803AEE504A6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65BAF441-B9B2-4C27-870D-1D986C968D8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E449B6BB-943B-4A40-94B5-ED3C2278754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FAA1372A-576F-4AA5-99D1-8741B552064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66E437EC-0FFC-4BB7-BA99-6431A591F5F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B1EDE732-CE55-411D-87B1-E418E37B9F18}"/>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084E48C5-4457-4CC1-B0CB-2ED98D59781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7960C39D-D4A1-4238-A611-DBF590187A5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145E9C14-DE0A-4CC5-8472-62DDAFC8C1E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4D494BC3-5B23-4413-BE2A-27A6C2E3AFE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BE3CB925-6CA2-488F-9C76-B31270450BB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5AB1045B-F1C9-4E69-9FFE-5834F06A90E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D34308E2-6AE8-4FA1-B791-7807682C490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C7076A38-6872-409F-82F9-34F461A0F6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EC837AAC-A7FC-47FA-B339-D1F0446A7CFA}"/>
            </a:ext>
          </a:extLst>
        </xdr:cNvPr>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058BBE8D-C0AE-40A3-AD58-2F603ED27BA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5292BB11-8174-43A6-B874-9FCDD7F174E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a:extLst>
            <a:ext uri="{FF2B5EF4-FFF2-40B4-BE49-F238E27FC236}">
              <a16:creationId xmlns:a16="http://schemas.microsoft.com/office/drawing/2014/main" id="{ABD9E148-CE5E-48C2-9FA8-F0647E4432E9}"/>
            </a:ext>
          </a:extLst>
        </xdr:cNvPr>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a:extLst>
            <a:ext uri="{FF2B5EF4-FFF2-40B4-BE49-F238E27FC236}">
              <a16:creationId xmlns:a16="http://schemas.microsoft.com/office/drawing/2014/main" id="{DDEDCCD7-1F92-4D48-967B-B7F99ECCB949}"/>
            </a:ext>
          </a:extLst>
        </xdr:cNvPr>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163665</xdr:rowOff>
    </xdr:from>
    <xdr:ext cx="405111" cy="259045"/>
    <xdr:sp macro="" textlink="">
      <xdr:nvSpPr>
        <xdr:cNvPr id="651" name="【児童館】&#10;有形固定資産減価償却率平均値テキスト">
          <a:extLst>
            <a:ext uri="{FF2B5EF4-FFF2-40B4-BE49-F238E27FC236}">
              <a16:creationId xmlns:a16="http://schemas.microsoft.com/office/drawing/2014/main" id="{B17EC72E-CCE9-461F-A5E9-5CAC0D534585}"/>
            </a:ext>
          </a:extLst>
        </xdr:cNvPr>
        <xdr:cNvSpPr txBox="1"/>
      </xdr:nvSpPr>
      <xdr:spPr>
        <a:xfrm>
          <a:off x="16357600" y="14394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a:extLst>
            <a:ext uri="{FF2B5EF4-FFF2-40B4-BE49-F238E27FC236}">
              <a16:creationId xmlns:a16="http://schemas.microsoft.com/office/drawing/2014/main" id="{E4CAAFB7-AA2E-4FC9-BA96-49449A7EC1F2}"/>
            </a:ext>
          </a:extLst>
        </xdr:cNvPr>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a:extLst>
            <a:ext uri="{FF2B5EF4-FFF2-40B4-BE49-F238E27FC236}">
              <a16:creationId xmlns:a16="http://schemas.microsoft.com/office/drawing/2014/main" id="{542642F8-DE62-4327-B3AD-6F47BA967333}"/>
            </a:ext>
          </a:extLst>
        </xdr:cNvPr>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a:extLst>
            <a:ext uri="{FF2B5EF4-FFF2-40B4-BE49-F238E27FC236}">
              <a16:creationId xmlns:a16="http://schemas.microsoft.com/office/drawing/2014/main" id="{8722F28E-EF32-44C4-96E9-2973EF9187FF}"/>
            </a:ext>
          </a:extLst>
        </xdr:cNvPr>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a:extLst>
            <a:ext uri="{FF2B5EF4-FFF2-40B4-BE49-F238E27FC236}">
              <a16:creationId xmlns:a16="http://schemas.microsoft.com/office/drawing/2014/main" id="{7260E98A-9C5A-4BC9-A731-440839C2150A}"/>
            </a:ext>
          </a:extLst>
        </xdr:cNvPr>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a:extLst>
            <a:ext uri="{FF2B5EF4-FFF2-40B4-BE49-F238E27FC236}">
              <a16:creationId xmlns:a16="http://schemas.microsoft.com/office/drawing/2014/main" id="{EF658532-6ADF-4D15-9634-40F820902BF3}"/>
            </a:ext>
          </a:extLst>
        </xdr:cNvPr>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9392558-B16B-4970-ADCE-C81287E913A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958435D-70C2-4C0A-978E-EAFD3AB2F76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7B83C94-98C4-446C-84EF-3EAB25FE997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BDB3935-DB36-40A8-93A3-4A92CD38BC5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70A3BCA-43A6-44FE-A3DE-31CA6EA4F2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117929</xdr:rowOff>
    </xdr:from>
    <xdr:to>
      <xdr:col>85</xdr:col>
      <xdr:colOff>177800</xdr:colOff>
      <xdr:row>86</xdr:row>
      <xdr:rowOff>48079</xdr:rowOff>
    </xdr:to>
    <xdr:sp macro="" textlink="">
      <xdr:nvSpPr>
        <xdr:cNvPr id="662" name="楕円 661">
          <a:extLst>
            <a:ext uri="{FF2B5EF4-FFF2-40B4-BE49-F238E27FC236}">
              <a16:creationId xmlns:a16="http://schemas.microsoft.com/office/drawing/2014/main" id="{2ADA9286-FA60-40EE-9932-F52991B3A753}"/>
            </a:ext>
          </a:extLst>
        </xdr:cNvPr>
        <xdr:cNvSpPr/>
      </xdr:nvSpPr>
      <xdr:spPr>
        <a:xfrm>
          <a:off x="16268700" y="1469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96356</xdr:rowOff>
    </xdr:from>
    <xdr:ext cx="405111" cy="259045"/>
    <xdr:sp macro="" textlink="">
      <xdr:nvSpPr>
        <xdr:cNvPr id="663" name="【児童館】&#10;有形固定資産減価償却率該当値テキスト">
          <a:extLst>
            <a:ext uri="{FF2B5EF4-FFF2-40B4-BE49-F238E27FC236}">
              <a16:creationId xmlns:a16="http://schemas.microsoft.com/office/drawing/2014/main" id="{9BC53DE8-B200-44FD-A233-C71445D816FB}"/>
            </a:ext>
          </a:extLst>
        </xdr:cNvPr>
        <xdr:cNvSpPr txBox="1"/>
      </xdr:nvSpPr>
      <xdr:spPr>
        <a:xfrm>
          <a:off x="16357600"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99968</xdr:rowOff>
    </xdr:from>
    <xdr:to>
      <xdr:col>81</xdr:col>
      <xdr:colOff>101600</xdr:colOff>
      <xdr:row>86</xdr:row>
      <xdr:rowOff>30118</xdr:rowOff>
    </xdr:to>
    <xdr:sp macro="" textlink="">
      <xdr:nvSpPr>
        <xdr:cNvPr id="664" name="楕円 663">
          <a:extLst>
            <a:ext uri="{FF2B5EF4-FFF2-40B4-BE49-F238E27FC236}">
              <a16:creationId xmlns:a16="http://schemas.microsoft.com/office/drawing/2014/main" id="{DFF7B202-91D4-4722-881A-2FC964CCF0B8}"/>
            </a:ext>
          </a:extLst>
        </xdr:cNvPr>
        <xdr:cNvSpPr/>
      </xdr:nvSpPr>
      <xdr:spPr>
        <a:xfrm>
          <a:off x="15430500" y="1467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150768</xdr:rowOff>
    </xdr:from>
    <xdr:to>
      <xdr:col>85</xdr:col>
      <xdr:colOff>127000</xdr:colOff>
      <xdr:row>85</xdr:row>
      <xdr:rowOff>168729</xdr:rowOff>
    </xdr:to>
    <xdr:cxnSp macro="">
      <xdr:nvCxnSpPr>
        <xdr:cNvPr id="665" name="直線コネクタ 664">
          <a:extLst>
            <a:ext uri="{FF2B5EF4-FFF2-40B4-BE49-F238E27FC236}">
              <a16:creationId xmlns:a16="http://schemas.microsoft.com/office/drawing/2014/main" id="{DE4AB55B-F142-4145-A408-970B9D7F35D1}"/>
            </a:ext>
          </a:extLst>
        </xdr:cNvPr>
        <xdr:cNvCxnSpPr/>
      </xdr:nvCxnSpPr>
      <xdr:spPr>
        <a:xfrm>
          <a:off x="15481300" y="14724018"/>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82006</xdr:rowOff>
    </xdr:from>
    <xdr:to>
      <xdr:col>76</xdr:col>
      <xdr:colOff>165100</xdr:colOff>
      <xdr:row>86</xdr:row>
      <xdr:rowOff>12156</xdr:rowOff>
    </xdr:to>
    <xdr:sp macro="" textlink="">
      <xdr:nvSpPr>
        <xdr:cNvPr id="666" name="楕円 665">
          <a:extLst>
            <a:ext uri="{FF2B5EF4-FFF2-40B4-BE49-F238E27FC236}">
              <a16:creationId xmlns:a16="http://schemas.microsoft.com/office/drawing/2014/main" id="{95B297A7-8518-4068-8CF4-8356F5C3017B}"/>
            </a:ext>
          </a:extLst>
        </xdr:cNvPr>
        <xdr:cNvSpPr/>
      </xdr:nvSpPr>
      <xdr:spPr>
        <a:xfrm>
          <a:off x="14541500" y="1465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132806</xdr:rowOff>
    </xdr:from>
    <xdr:to>
      <xdr:col>81</xdr:col>
      <xdr:colOff>50800</xdr:colOff>
      <xdr:row>85</xdr:row>
      <xdr:rowOff>150768</xdr:rowOff>
    </xdr:to>
    <xdr:cxnSp macro="">
      <xdr:nvCxnSpPr>
        <xdr:cNvPr id="667" name="直線コネクタ 666">
          <a:extLst>
            <a:ext uri="{FF2B5EF4-FFF2-40B4-BE49-F238E27FC236}">
              <a16:creationId xmlns:a16="http://schemas.microsoft.com/office/drawing/2014/main" id="{93B0A5ED-005F-4072-8B43-6EEBD0B82786}"/>
            </a:ext>
          </a:extLst>
        </xdr:cNvPr>
        <xdr:cNvCxnSpPr/>
      </xdr:nvCxnSpPr>
      <xdr:spPr>
        <a:xfrm>
          <a:off x="14592300" y="1470605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62412</xdr:rowOff>
    </xdr:from>
    <xdr:to>
      <xdr:col>72</xdr:col>
      <xdr:colOff>38100</xdr:colOff>
      <xdr:row>85</xdr:row>
      <xdr:rowOff>164012</xdr:rowOff>
    </xdr:to>
    <xdr:sp macro="" textlink="">
      <xdr:nvSpPr>
        <xdr:cNvPr id="668" name="楕円 667">
          <a:extLst>
            <a:ext uri="{FF2B5EF4-FFF2-40B4-BE49-F238E27FC236}">
              <a16:creationId xmlns:a16="http://schemas.microsoft.com/office/drawing/2014/main" id="{DB1DA53D-79BE-48DF-BBFD-7DFB478BAB6B}"/>
            </a:ext>
          </a:extLst>
        </xdr:cNvPr>
        <xdr:cNvSpPr/>
      </xdr:nvSpPr>
      <xdr:spPr>
        <a:xfrm>
          <a:off x="136525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113212</xdr:rowOff>
    </xdr:from>
    <xdr:to>
      <xdr:col>76</xdr:col>
      <xdr:colOff>114300</xdr:colOff>
      <xdr:row>85</xdr:row>
      <xdr:rowOff>132806</xdr:rowOff>
    </xdr:to>
    <xdr:cxnSp macro="">
      <xdr:nvCxnSpPr>
        <xdr:cNvPr id="669" name="直線コネクタ 668">
          <a:extLst>
            <a:ext uri="{FF2B5EF4-FFF2-40B4-BE49-F238E27FC236}">
              <a16:creationId xmlns:a16="http://schemas.microsoft.com/office/drawing/2014/main" id="{D9E79C42-83AC-4728-930E-F828B5A976E2}"/>
            </a:ext>
          </a:extLst>
        </xdr:cNvPr>
        <xdr:cNvCxnSpPr/>
      </xdr:nvCxnSpPr>
      <xdr:spPr>
        <a:xfrm>
          <a:off x="13703300" y="1468646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121194</xdr:rowOff>
    </xdr:from>
    <xdr:to>
      <xdr:col>67</xdr:col>
      <xdr:colOff>101600</xdr:colOff>
      <xdr:row>86</xdr:row>
      <xdr:rowOff>51344</xdr:rowOff>
    </xdr:to>
    <xdr:sp macro="" textlink="">
      <xdr:nvSpPr>
        <xdr:cNvPr id="670" name="楕円 669">
          <a:extLst>
            <a:ext uri="{FF2B5EF4-FFF2-40B4-BE49-F238E27FC236}">
              <a16:creationId xmlns:a16="http://schemas.microsoft.com/office/drawing/2014/main" id="{206FA8BC-EE52-44EA-B316-A3E271C6F892}"/>
            </a:ext>
          </a:extLst>
        </xdr:cNvPr>
        <xdr:cNvSpPr/>
      </xdr:nvSpPr>
      <xdr:spPr>
        <a:xfrm>
          <a:off x="12763500" y="146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113212</xdr:rowOff>
    </xdr:from>
    <xdr:to>
      <xdr:col>71</xdr:col>
      <xdr:colOff>177800</xdr:colOff>
      <xdr:row>86</xdr:row>
      <xdr:rowOff>544</xdr:rowOff>
    </xdr:to>
    <xdr:cxnSp macro="">
      <xdr:nvCxnSpPr>
        <xdr:cNvPr id="671" name="直線コネクタ 670">
          <a:extLst>
            <a:ext uri="{FF2B5EF4-FFF2-40B4-BE49-F238E27FC236}">
              <a16:creationId xmlns:a16="http://schemas.microsoft.com/office/drawing/2014/main" id="{030437B4-ECFE-4F43-BDBE-BD48D5BDA660}"/>
            </a:ext>
          </a:extLst>
        </xdr:cNvPr>
        <xdr:cNvCxnSpPr/>
      </xdr:nvCxnSpPr>
      <xdr:spPr>
        <a:xfrm flipV="1">
          <a:off x="12814300" y="1468646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672" name="n_1aveValue【児童館】&#10;有形固定資産減価償却率">
          <a:extLst>
            <a:ext uri="{FF2B5EF4-FFF2-40B4-BE49-F238E27FC236}">
              <a16:creationId xmlns:a16="http://schemas.microsoft.com/office/drawing/2014/main" id="{32D78147-20B4-41D4-9AD6-7E13D0C17843}"/>
            </a:ext>
          </a:extLst>
        </xdr:cNvPr>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673" name="n_2aveValue【児童館】&#10;有形固定資産減価償却率">
          <a:extLst>
            <a:ext uri="{FF2B5EF4-FFF2-40B4-BE49-F238E27FC236}">
              <a16:creationId xmlns:a16="http://schemas.microsoft.com/office/drawing/2014/main" id="{18FB56E7-6648-460A-B2F7-CF42F7A21A90}"/>
            </a:ext>
          </a:extLst>
        </xdr:cNvPr>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674" name="n_3aveValue【児童館】&#10;有形固定資産減価償却率">
          <a:extLst>
            <a:ext uri="{FF2B5EF4-FFF2-40B4-BE49-F238E27FC236}">
              <a16:creationId xmlns:a16="http://schemas.microsoft.com/office/drawing/2014/main" id="{A23F1B3B-5C77-4649-8D49-35B68B7B14FA}"/>
            </a:ext>
          </a:extLst>
        </xdr:cNvPr>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675" name="n_4aveValue【児童館】&#10;有形固定資産減価償却率">
          <a:extLst>
            <a:ext uri="{FF2B5EF4-FFF2-40B4-BE49-F238E27FC236}">
              <a16:creationId xmlns:a16="http://schemas.microsoft.com/office/drawing/2014/main" id="{07319B49-F608-4E4D-A86D-D0AF369D3CE7}"/>
            </a:ext>
          </a:extLst>
        </xdr:cNvPr>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21245</xdr:rowOff>
    </xdr:from>
    <xdr:ext cx="405111" cy="259045"/>
    <xdr:sp macro="" textlink="">
      <xdr:nvSpPr>
        <xdr:cNvPr id="676" name="n_1mainValue【児童館】&#10;有形固定資産減価償却率">
          <a:extLst>
            <a:ext uri="{FF2B5EF4-FFF2-40B4-BE49-F238E27FC236}">
              <a16:creationId xmlns:a16="http://schemas.microsoft.com/office/drawing/2014/main" id="{B1C8D5EF-438C-44EC-8129-FEBFBFB27C60}"/>
            </a:ext>
          </a:extLst>
        </xdr:cNvPr>
        <xdr:cNvSpPr txBox="1"/>
      </xdr:nvSpPr>
      <xdr:spPr>
        <a:xfrm>
          <a:off x="15266044" y="1476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3283</xdr:rowOff>
    </xdr:from>
    <xdr:ext cx="405111" cy="259045"/>
    <xdr:sp macro="" textlink="">
      <xdr:nvSpPr>
        <xdr:cNvPr id="677" name="n_2mainValue【児童館】&#10;有形固定資産減価償却率">
          <a:extLst>
            <a:ext uri="{FF2B5EF4-FFF2-40B4-BE49-F238E27FC236}">
              <a16:creationId xmlns:a16="http://schemas.microsoft.com/office/drawing/2014/main" id="{3BFCA504-6B23-422A-AC7D-F8D32A0C8911}"/>
            </a:ext>
          </a:extLst>
        </xdr:cNvPr>
        <xdr:cNvSpPr txBox="1"/>
      </xdr:nvSpPr>
      <xdr:spPr>
        <a:xfrm>
          <a:off x="14389744" y="1474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155139</xdr:rowOff>
    </xdr:from>
    <xdr:ext cx="405111" cy="259045"/>
    <xdr:sp macro="" textlink="">
      <xdr:nvSpPr>
        <xdr:cNvPr id="678" name="n_3mainValue【児童館】&#10;有形固定資産減価償却率">
          <a:extLst>
            <a:ext uri="{FF2B5EF4-FFF2-40B4-BE49-F238E27FC236}">
              <a16:creationId xmlns:a16="http://schemas.microsoft.com/office/drawing/2014/main" id="{66F18B4F-06E1-4A56-97DB-52A5B9CEAF72}"/>
            </a:ext>
          </a:extLst>
        </xdr:cNvPr>
        <xdr:cNvSpPr txBox="1"/>
      </xdr:nvSpPr>
      <xdr:spPr>
        <a:xfrm>
          <a:off x="13500744" y="1472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42471</xdr:rowOff>
    </xdr:from>
    <xdr:ext cx="405111" cy="259045"/>
    <xdr:sp macro="" textlink="">
      <xdr:nvSpPr>
        <xdr:cNvPr id="679" name="n_4mainValue【児童館】&#10;有形固定資産減価償却率">
          <a:extLst>
            <a:ext uri="{FF2B5EF4-FFF2-40B4-BE49-F238E27FC236}">
              <a16:creationId xmlns:a16="http://schemas.microsoft.com/office/drawing/2014/main" id="{1F685759-4FB5-4662-8C11-301F46BDD88C}"/>
            </a:ext>
          </a:extLst>
        </xdr:cNvPr>
        <xdr:cNvSpPr txBox="1"/>
      </xdr:nvSpPr>
      <xdr:spPr>
        <a:xfrm>
          <a:off x="12611744" y="1478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85976B69-7A7E-424F-89E3-EBF29F70749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E51FD358-5EB4-45A8-9E64-EE130B45E6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8EB1102C-D8DB-4DE1-BD32-80AA9300384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D7028D0D-64DA-43B5-BF39-1A2A0C3D53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A86E0E6D-C6A8-4036-8F43-389C34070DE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9F1C3E6C-313F-409F-9447-8F9A30B00E7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803C5289-9ECA-40C4-9299-8845D5E4DCF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7E07587-B440-4077-8B27-78CC0F8941C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50C30AB0-FDE1-4ACA-9D13-19FBCB914EC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1016602F-485C-498E-9B1D-0D0AEB75F00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0" name="直線コネクタ 689">
          <a:extLst>
            <a:ext uri="{FF2B5EF4-FFF2-40B4-BE49-F238E27FC236}">
              <a16:creationId xmlns:a16="http://schemas.microsoft.com/office/drawing/2014/main" id="{B869F0D3-B3DA-41BA-B752-64D412A9566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1" name="テキスト ボックス 690">
          <a:extLst>
            <a:ext uri="{FF2B5EF4-FFF2-40B4-BE49-F238E27FC236}">
              <a16:creationId xmlns:a16="http://schemas.microsoft.com/office/drawing/2014/main" id="{CDE95537-6C53-44AD-AD05-00CC85946B6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2" name="直線コネクタ 691">
          <a:extLst>
            <a:ext uri="{FF2B5EF4-FFF2-40B4-BE49-F238E27FC236}">
              <a16:creationId xmlns:a16="http://schemas.microsoft.com/office/drawing/2014/main" id="{D97FE2D7-E8B2-4FF3-B6D7-9215B484175B}"/>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3" name="テキスト ボックス 692">
          <a:extLst>
            <a:ext uri="{FF2B5EF4-FFF2-40B4-BE49-F238E27FC236}">
              <a16:creationId xmlns:a16="http://schemas.microsoft.com/office/drawing/2014/main" id="{A24D6EFB-DFA0-443B-A414-27EBEC204DD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4" name="直線コネクタ 693">
          <a:extLst>
            <a:ext uri="{FF2B5EF4-FFF2-40B4-BE49-F238E27FC236}">
              <a16:creationId xmlns:a16="http://schemas.microsoft.com/office/drawing/2014/main" id="{CF0AB251-D663-4345-AB75-456F778336A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5" name="テキスト ボックス 694">
          <a:extLst>
            <a:ext uri="{FF2B5EF4-FFF2-40B4-BE49-F238E27FC236}">
              <a16:creationId xmlns:a16="http://schemas.microsoft.com/office/drawing/2014/main" id="{6A2B8544-74B5-4855-8B9A-CB428296C6F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6" name="直線コネクタ 695">
          <a:extLst>
            <a:ext uri="{FF2B5EF4-FFF2-40B4-BE49-F238E27FC236}">
              <a16:creationId xmlns:a16="http://schemas.microsoft.com/office/drawing/2014/main" id="{1309C593-4289-477B-A970-03DC24E61A4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7" name="テキスト ボックス 696">
          <a:extLst>
            <a:ext uri="{FF2B5EF4-FFF2-40B4-BE49-F238E27FC236}">
              <a16:creationId xmlns:a16="http://schemas.microsoft.com/office/drawing/2014/main" id="{1064EBBF-6148-4213-B4F3-8B053D5B538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F7A34331-FCFF-42E9-8688-D64B0C82EF3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D141E85E-413E-498E-8DAC-D1F83914823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554911E9-8E48-4556-8149-84C9C3A69D3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701" name="直線コネクタ 700">
          <a:extLst>
            <a:ext uri="{FF2B5EF4-FFF2-40B4-BE49-F238E27FC236}">
              <a16:creationId xmlns:a16="http://schemas.microsoft.com/office/drawing/2014/main" id="{C72728EE-AFBF-4DCF-A9ED-DD13830E1357}"/>
            </a:ext>
          </a:extLst>
        </xdr:cNvPr>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2" name="【児童館】&#10;一人当たり面積最小値テキスト">
          <a:extLst>
            <a:ext uri="{FF2B5EF4-FFF2-40B4-BE49-F238E27FC236}">
              <a16:creationId xmlns:a16="http://schemas.microsoft.com/office/drawing/2014/main" id="{03E55159-8480-40AB-A159-665C73D3C15C}"/>
            </a:ext>
          </a:extLst>
        </xdr:cNvPr>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3" name="直線コネクタ 702">
          <a:extLst>
            <a:ext uri="{FF2B5EF4-FFF2-40B4-BE49-F238E27FC236}">
              <a16:creationId xmlns:a16="http://schemas.microsoft.com/office/drawing/2014/main" id="{352B338D-30FB-499E-B612-8FBFE0740665}"/>
            </a:ext>
          </a:extLst>
        </xdr:cNvPr>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4" name="【児童館】&#10;一人当たり面積最大値テキスト">
          <a:extLst>
            <a:ext uri="{FF2B5EF4-FFF2-40B4-BE49-F238E27FC236}">
              <a16:creationId xmlns:a16="http://schemas.microsoft.com/office/drawing/2014/main" id="{BF81A9CA-5D73-4C4B-BB7A-CEA38BA98ED6}"/>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5" name="直線コネクタ 704">
          <a:extLst>
            <a:ext uri="{FF2B5EF4-FFF2-40B4-BE49-F238E27FC236}">
              <a16:creationId xmlns:a16="http://schemas.microsoft.com/office/drawing/2014/main" id="{F2722C52-9976-4FE4-9D08-9B67B62FF9CE}"/>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126764</xdr:rowOff>
    </xdr:from>
    <xdr:ext cx="469744" cy="259045"/>
    <xdr:sp macro="" textlink="">
      <xdr:nvSpPr>
        <xdr:cNvPr id="706" name="【児童館】&#10;一人当たり面積平均値テキスト">
          <a:extLst>
            <a:ext uri="{FF2B5EF4-FFF2-40B4-BE49-F238E27FC236}">
              <a16:creationId xmlns:a16="http://schemas.microsoft.com/office/drawing/2014/main" id="{3A66293C-BF47-4729-9FF1-F50F428BE806}"/>
            </a:ext>
          </a:extLst>
        </xdr:cNvPr>
        <xdr:cNvSpPr txBox="1"/>
      </xdr:nvSpPr>
      <xdr:spPr>
        <a:xfrm>
          <a:off x="22199600" y="1418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7" name="フローチャート: 判断 706">
          <a:extLst>
            <a:ext uri="{FF2B5EF4-FFF2-40B4-BE49-F238E27FC236}">
              <a16:creationId xmlns:a16="http://schemas.microsoft.com/office/drawing/2014/main" id="{CD751EA7-C91A-4E53-AD4A-DBA8CC763B55}"/>
            </a:ext>
          </a:extLst>
        </xdr:cNvPr>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8" name="フローチャート: 判断 707">
          <a:extLst>
            <a:ext uri="{FF2B5EF4-FFF2-40B4-BE49-F238E27FC236}">
              <a16:creationId xmlns:a16="http://schemas.microsoft.com/office/drawing/2014/main" id="{1E8833A7-EB95-4852-B066-69A4B031A427}"/>
            </a:ext>
          </a:extLst>
        </xdr:cNvPr>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9" name="フローチャート: 判断 708">
          <a:extLst>
            <a:ext uri="{FF2B5EF4-FFF2-40B4-BE49-F238E27FC236}">
              <a16:creationId xmlns:a16="http://schemas.microsoft.com/office/drawing/2014/main" id="{4B682046-D483-41F2-9F1D-E044076363EE}"/>
            </a:ext>
          </a:extLst>
        </xdr:cNvPr>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0" name="フローチャート: 判断 709">
          <a:extLst>
            <a:ext uri="{FF2B5EF4-FFF2-40B4-BE49-F238E27FC236}">
              <a16:creationId xmlns:a16="http://schemas.microsoft.com/office/drawing/2014/main" id="{6D7202C2-A5AD-4BBB-BC40-C79ED0A8000C}"/>
            </a:ext>
          </a:extLst>
        </xdr:cNvPr>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11" name="フローチャート: 判断 710">
          <a:extLst>
            <a:ext uri="{FF2B5EF4-FFF2-40B4-BE49-F238E27FC236}">
              <a16:creationId xmlns:a16="http://schemas.microsoft.com/office/drawing/2014/main" id="{46D20866-B4AD-4038-94A9-7E6C88902D4A}"/>
            </a:ext>
          </a:extLst>
        </xdr:cNvPr>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1D46AC8F-2D3D-4113-9C6A-01381D0DE52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9FE4C585-2B7B-4BA8-94D1-D7DA1030759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3DDA5EB2-3C01-49CD-A98D-5628F8545EA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EBB51D3-7B0D-4302-A372-2C87FCB5191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33D9704-8E6D-41A9-AE2F-5DD0D4356E7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17" name="楕円 716">
          <a:extLst>
            <a:ext uri="{FF2B5EF4-FFF2-40B4-BE49-F238E27FC236}">
              <a16:creationId xmlns:a16="http://schemas.microsoft.com/office/drawing/2014/main" id="{59FF9156-EC97-4A1A-BA93-C71B4800B7E3}"/>
            </a:ext>
          </a:extLst>
        </xdr:cNvPr>
        <xdr:cNvSpPr/>
      </xdr:nvSpPr>
      <xdr:spPr>
        <a:xfrm>
          <a:off x="22110700" y="1433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82314</xdr:rowOff>
    </xdr:from>
    <xdr:ext cx="469744" cy="259045"/>
    <xdr:sp macro="" textlink="">
      <xdr:nvSpPr>
        <xdr:cNvPr id="718" name="【児童館】&#10;一人当たり面積該当値テキスト">
          <a:extLst>
            <a:ext uri="{FF2B5EF4-FFF2-40B4-BE49-F238E27FC236}">
              <a16:creationId xmlns:a16="http://schemas.microsoft.com/office/drawing/2014/main" id="{EA1156C7-2FCD-4DD3-B842-4363275D0097}"/>
            </a:ext>
          </a:extLst>
        </xdr:cNvPr>
        <xdr:cNvSpPr txBox="1"/>
      </xdr:nvSpPr>
      <xdr:spPr>
        <a:xfrm>
          <a:off x="22199600" y="1431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719" name="楕円 718">
          <a:extLst>
            <a:ext uri="{FF2B5EF4-FFF2-40B4-BE49-F238E27FC236}">
              <a16:creationId xmlns:a16="http://schemas.microsoft.com/office/drawing/2014/main" id="{CCD0765E-C966-4140-948F-9DF0BA9F5DC4}"/>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154687</xdr:rowOff>
    </xdr:from>
    <xdr:to>
      <xdr:col>116</xdr:col>
      <xdr:colOff>63500</xdr:colOff>
      <xdr:row>83</xdr:row>
      <xdr:rowOff>163830</xdr:rowOff>
    </xdr:to>
    <xdr:cxnSp macro="">
      <xdr:nvCxnSpPr>
        <xdr:cNvPr id="720" name="直線コネクタ 719">
          <a:extLst>
            <a:ext uri="{FF2B5EF4-FFF2-40B4-BE49-F238E27FC236}">
              <a16:creationId xmlns:a16="http://schemas.microsoft.com/office/drawing/2014/main" id="{FA2D9B4A-8E50-4115-9F0F-F53DED6E09AB}"/>
            </a:ext>
          </a:extLst>
        </xdr:cNvPr>
        <xdr:cNvCxnSpPr/>
      </xdr:nvCxnSpPr>
      <xdr:spPr>
        <a:xfrm flipV="1">
          <a:off x="21323300" y="14385037"/>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117602</xdr:rowOff>
    </xdr:from>
    <xdr:to>
      <xdr:col>107</xdr:col>
      <xdr:colOff>101600</xdr:colOff>
      <xdr:row>84</xdr:row>
      <xdr:rowOff>47752</xdr:rowOff>
    </xdr:to>
    <xdr:sp macro="" textlink="">
      <xdr:nvSpPr>
        <xdr:cNvPr id="721" name="楕円 720">
          <a:extLst>
            <a:ext uri="{FF2B5EF4-FFF2-40B4-BE49-F238E27FC236}">
              <a16:creationId xmlns:a16="http://schemas.microsoft.com/office/drawing/2014/main" id="{DA57A67D-C68B-4577-8796-ECDD5FD9BC61}"/>
            </a:ext>
          </a:extLst>
        </xdr:cNvPr>
        <xdr:cNvSpPr/>
      </xdr:nvSpPr>
      <xdr:spPr>
        <a:xfrm>
          <a:off x="20383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83</xdr:row>
      <xdr:rowOff>168402</xdr:rowOff>
    </xdr:to>
    <xdr:cxnSp macro="">
      <xdr:nvCxnSpPr>
        <xdr:cNvPr id="722" name="直線コネクタ 721">
          <a:extLst>
            <a:ext uri="{FF2B5EF4-FFF2-40B4-BE49-F238E27FC236}">
              <a16:creationId xmlns:a16="http://schemas.microsoft.com/office/drawing/2014/main" id="{A13764F7-748F-420F-8718-2598642C9DF9}"/>
            </a:ext>
          </a:extLst>
        </xdr:cNvPr>
        <xdr:cNvCxnSpPr/>
      </xdr:nvCxnSpPr>
      <xdr:spPr>
        <a:xfrm flipV="1">
          <a:off x="20434300" y="14394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131318</xdr:rowOff>
    </xdr:from>
    <xdr:to>
      <xdr:col>102</xdr:col>
      <xdr:colOff>165100</xdr:colOff>
      <xdr:row>84</xdr:row>
      <xdr:rowOff>61468</xdr:rowOff>
    </xdr:to>
    <xdr:sp macro="" textlink="">
      <xdr:nvSpPr>
        <xdr:cNvPr id="723" name="楕円 722">
          <a:extLst>
            <a:ext uri="{FF2B5EF4-FFF2-40B4-BE49-F238E27FC236}">
              <a16:creationId xmlns:a16="http://schemas.microsoft.com/office/drawing/2014/main" id="{CB85F551-A7F1-4A8E-B82E-78D69A7EA5EC}"/>
            </a:ext>
          </a:extLst>
        </xdr:cNvPr>
        <xdr:cNvSpPr/>
      </xdr:nvSpPr>
      <xdr:spPr>
        <a:xfrm>
          <a:off x="19494500" y="1436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168402</xdr:rowOff>
    </xdr:from>
    <xdr:to>
      <xdr:col>107</xdr:col>
      <xdr:colOff>50800</xdr:colOff>
      <xdr:row>84</xdr:row>
      <xdr:rowOff>10668</xdr:rowOff>
    </xdr:to>
    <xdr:cxnSp macro="">
      <xdr:nvCxnSpPr>
        <xdr:cNvPr id="724" name="直線コネクタ 723">
          <a:extLst>
            <a:ext uri="{FF2B5EF4-FFF2-40B4-BE49-F238E27FC236}">
              <a16:creationId xmlns:a16="http://schemas.microsoft.com/office/drawing/2014/main" id="{8A9BE631-5BC4-48D8-BE3B-0E77582BB608}"/>
            </a:ext>
          </a:extLst>
        </xdr:cNvPr>
        <xdr:cNvCxnSpPr/>
      </xdr:nvCxnSpPr>
      <xdr:spPr>
        <a:xfrm flipV="1">
          <a:off x="19545300" y="143987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140463</xdr:rowOff>
    </xdr:from>
    <xdr:to>
      <xdr:col>98</xdr:col>
      <xdr:colOff>38100</xdr:colOff>
      <xdr:row>84</xdr:row>
      <xdr:rowOff>70613</xdr:rowOff>
    </xdr:to>
    <xdr:sp macro="" textlink="">
      <xdr:nvSpPr>
        <xdr:cNvPr id="725" name="楕円 724">
          <a:extLst>
            <a:ext uri="{FF2B5EF4-FFF2-40B4-BE49-F238E27FC236}">
              <a16:creationId xmlns:a16="http://schemas.microsoft.com/office/drawing/2014/main" id="{F53D16D8-6B3E-4C60-8426-416322F69D4A}"/>
            </a:ext>
          </a:extLst>
        </xdr:cNvPr>
        <xdr:cNvSpPr/>
      </xdr:nvSpPr>
      <xdr:spPr>
        <a:xfrm>
          <a:off x="18605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xdr:rowOff>
    </xdr:from>
    <xdr:to>
      <xdr:col>102</xdr:col>
      <xdr:colOff>114300</xdr:colOff>
      <xdr:row>84</xdr:row>
      <xdr:rowOff>19813</xdr:rowOff>
    </xdr:to>
    <xdr:cxnSp macro="">
      <xdr:nvCxnSpPr>
        <xdr:cNvPr id="726" name="直線コネクタ 725">
          <a:extLst>
            <a:ext uri="{FF2B5EF4-FFF2-40B4-BE49-F238E27FC236}">
              <a16:creationId xmlns:a16="http://schemas.microsoft.com/office/drawing/2014/main" id="{F64F5A21-4299-4511-9132-16E1B1BF0DEE}"/>
            </a:ext>
          </a:extLst>
        </xdr:cNvPr>
        <xdr:cNvCxnSpPr/>
      </xdr:nvCxnSpPr>
      <xdr:spPr>
        <a:xfrm flipV="1">
          <a:off x="18656300" y="144124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7" name="n_1aveValue【児童館】&#10;一人当たり面積">
          <a:extLst>
            <a:ext uri="{FF2B5EF4-FFF2-40B4-BE49-F238E27FC236}">
              <a16:creationId xmlns:a16="http://schemas.microsoft.com/office/drawing/2014/main" id="{961B7827-0A23-4D2F-BBEB-E4ADBED56379}"/>
            </a:ext>
          </a:extLst>
        </xdr:cNvPr>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48023</xdr:rowOff>
    </xdr:from>
    <xdr:ext cx="469744" cy="259045"/>
    <xdr:sp macro="" textlink="">
      <xdr:nvSpPr>
        <xdr:cNvPr id="728" name="n_2aveValue【児童館】&#10;一人当たり面積">
          <a:extLst>
            <a:ext uri="{FF2B5EF4-FFF2-40B4-BE49-F238E27FC236}">
              <a16:creationId xmlns:a16="http://schemas.microsoft.com/office/drawing/2014/main" id="{28E6B233-7B20-4013-A059-01C1DC73A298}"/>
            </a:ext>
          </a:extLst>
        </xdr:cNvPr>
        <xdr:cNvSpPr txBox="1"/>
      </xdr:nvSpPr>
      <xdr:spPr>
        <a:xfrm>
          <a:off x="20199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9" name="n_3aveValue【児童館】&#10;一人当たり面積">
          <a:extLst>
            <a:ext uri="{FF2B5EF4-FFF2-40B4-BE49-F238E27FC236}">
              <a16:creationId xmlns:a16="http://schemas.microsoft.com/office/drawing/2014/main" id="{5F260028-B015-41EE-B0D8-4DE31DC9033C}"/>
            </a:ext>
          </a:extLst>
        </xdr:cNvPr>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0" name="n_4aveValue【児童館】&#10;一人当たり面積">
          <a:extLst>
            <a:ext uri="{FF2B5EF4-FFF2-40B4-BE49-F238E27FC236}">
              <a16:creationId xmlns:a16="http://schemas.microsoft.com/office/drawing/2014/main" id="{5D946B83-98C0-4C1D-8FE9-A46DCA416430}"/>
            </a:ext>
          </a:extLst>
        </xdr:cNvPr>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34307</xdr:rowOff>
    </xdr:from>
    <xdr:ext cx="469744" cy="259045"/>
    <xdr:sp macro="" textlink="">
      <xdr:nvSpPr>
        <xdr:cNvPr id="731" name="n_1mainValue【児童館】&#10;一人当たり面積">
          <a:extLst>
            <a:ext uri="{FF2B5EF4-FFF2-40B4-BE49-F238E27FC236}">
              <a16:creationId xmlns:a16="http://schemas.microsoft.com/office/drawing/2014/main" id="{BF172548-1A44-4688-8406-E151A3BE1ACD}"/>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2" name="n_2mainValue【児童館】&#10;一人当たり面積">
          <a:extLst>
            <a:ext uri="{FF2B5EF4-FFF2-40B4-BE49-F238E27FC236}">
              <a16:creationId xmlns:a16="http://schemas.microsoft.com/office/drawing/2014/main" id="{A70B2B32-09F0-40EF-99A5-8AD4A82A3388}"/>
            </a:ext>
          </a:extLst>
        </xdr:cNvPr>
        <xdr:cNvSpPr txBox="1"/>
      </xdr:nvSpPr>
      <xdr:spPr>
        <a:xfrm>
          <a:off x="20199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52595</xdr:rowOff>
    </xdr:from>
    <xdr:ext cx="469744" cy="259045"/>
    <xdr:sp macro="" textlink="">
      <xdr:nvSpPr>
        <xdr:cNvPr id="733" name="n_3mainValue【児童館】&#10;一人当たり面積">
          <a:extLst>
            <a:ext uri="{FF2B5EF4-FFF2-40B4-BE49-F238E27FC236}">
              <a16:creationId xmlns:a16="http://schemas.microsoft.com/office/drawing/2014/main" id="{28717D1A-28EA-4B8A-AC80-415ED4643353}"/>
            </a:ext>
          </a:extLst>
        </xdr:cNvPr>
        <xdr:cNvSpPr txBox="1"/>
      </xdr:nvSpPr>
      <xdr:spPr>
        <a:xfrm>
          <a:off x="19310427"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61740</xdr:rowOff>
    </xdr:from>
    <xdr:ext cx="469744" cy="259045"/>
    <xdr:sp macro="" textlink="">
      <xdr:nvSpPr>
        <xdr:cNvPr id="734" name="n_4mainValue【児童館】&#10;一人当たり面積">
          <a:extLst>
            <a:ext uri="{FF2B5EF4-FFF2-40B4-BE49-F238E27FC236}">
              <a16:creationId xmlns:a16="http://schemas.microsoft.com/office/drawing/2014/main" id="{35BE7D8E-7C98-4273-B0B7-8B1C1FB18E86}"/>
            </a:ext>
          </a:extLst>
        </xdr:cNvPr>
        <xdr:cNvSpPr txBox="1"/>
      </xdr:nvSpPr>
      <xdr:spPr>
        <a:xfrm>
          <a:off x="184214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8B7766EB-BAB9-488B-8C1F-6E077F1311B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A5B02124-70E6-412F-AF34-CD392669C02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85E4BF3C-E994-453C-95EB-63B35386CEB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55BD92D0-2ECA-40E4-86CA-7C15889FAF5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BF021B94-0E6A-4B05-9ADC-D72D217CDCB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52D6885C-E185-4CE3-AEE9-4866981DA0D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F56794B9-688E-4591-BCA7-2AC7DCAA3E2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E401A265-54F2-4922-B452-78CB90FCF27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C7DCB4E2-7362-4E4F-A7A1-05FFAF5D911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4F494C29-23F1-441A-9D4A-1B274DA454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F9115AF-F7EA-468A-994A-FC06F451FA2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E5607472-D0A4-49AE-A27B-5EDD446DC4B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A3176367-AC3E-44F3-84A0-4005A09CA55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D7D685FE-4064-4AA0-803F-5E08531D2B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A7F98257-C73C-47CB-B804-A0197B1158F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CF5D6D37-35E6-45B4-B9AC-078B2FFA202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CCA8BBDF-0BC5-46FE-B218-2EFACA8F323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D1E475FF-29A1-4266-9A35-9F010A953C0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32730DEE-CA7E-4D2F-A8BB-3FE2F0505BF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DA9CC19E-E049-433A-BFFE-1B5A32D8A43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5C223FFA-0263-4124-8C16-0FDB52A122E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C00AEBEB-768F-4C14-BCA6-176B7899F50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CC369DD6-CB5F-40B1-9A4E-CF4925584EB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DC2838F2-7479-4CFF-A63F-283EBBB9A25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5A312AC3-9C1D-4DC8-AE5B-DC912D2CB34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CFF8086C-A7DD-477A-8C8C-020668B068E0}"/>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公民館】&#10;有形固定資産減価償却率最小値テキスト">
          <a:extLst>
            <a:ext uri="{FF2B5EF4-FFF2-40B4-BE49-F238E27FC236}">
              <a16:creationId xmlns:a16="http://schemas.microsoft.com/office/drawing/2014/main" id="{A32477DE-27E0-4699-91A7-14C2B3F630E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E2020559-48E0-4986-9D4D-35E938A3A1C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63" name="【公民館】&#10;有形固定資産減価償却率最大値テキスト">
          <a:extLst>
            <a:ext uri="{FF2B5EF4-FFF2-40B4-BE49-F238E27FC236}">
              <a16:creationId xmlns:a16="http://schemas.microsoft.com/office/drawing/2014/main" id="{D3E4F234-375C-4ABE-9F15-7F89DF997479}"/>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64" name="直線コネクタ 763">
          <a:extLst>
            <a:ext uri="{FF2B5EF4-FFF2-40B4-BE49-F238E27FC236}">
              <a16:creationId xmlns:a16="http://schemas.microsoft.com/office/drawing/2014/main" id="{40B59DFE-EAA4-4799-8AE5-E69EF8F04389}"/>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65" name="【公民館】&#10;有形固定資産減価償却率平均値テキスト">
          <a:extLst>
            <a:ext uri="{FF2B5EF4-FFF2-40B4-BE49-F238E27FC236}">
              <a16:creationId xmlns:a16="http://schemas.microsoft.com/office/drawing/2014/main" id="{8CDFE5A1-8A90-425D-9801-82445CCD4A8D}"/>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6" name="フローチャート: 判断 765">
          <a:extLst>
            <a:ext uri="{FF2B5EF4-FFF2-40B4-BE49-F238E27FC236}">
              <a16:creationId xmlns:a16="http://schemas.microsoft.com/office/drawing/2014/main" id="{F93473D6-7ED6-4CAA-BC32-E1456F237E08}"/>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7" name="フローチャート: 判断 766">
          <a:extLst>
            <a:ext uri="{FF2B5EF4-FFF2-40B4-BE49-F238E27FC236}">
              <a16:creationId xmlns:a16="http://schemas.microsoft.com/office/drawing/2014/main" id="{FF0BF673-3A06-4B80-839D-09B597564864}"/>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8" name="フローチャート: 判断 767">
          <a:extLst>
            <a:ext uri="{FF2B5EF4-FFF2-40B4-BE49-F238E27FC236}">
              <a16:creationId xmlns:a16="http://schemas.microsoft.com/office/drawing/2014/main" id="{65D89D56-8F2B-4D73-80F3-AF073F38695D}"/>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9" name="フローチャート: 判断 768">
          <a:extLst>
            <a:ext uri="{FF2B5EF4-FFF2-40B4-BE49-F238E27FC236}">
              <a16:creationId xmlns:a16="http://schemas.microsoft.com/office/drawing/2014/main" id="{1A90735C-5E1C-4093-B127-5015033A172E}"/>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70" name="フローチャート: 判断 769">
          <a:extLst>
            <a:ext uri="{FF2B5EF4-FFF2-40B4-BE49-F238E27FC236}">
              <a16:creationId xmlns:a16="http://schemas.microsoft.com/office/drawing/2014/main" id="{DF39F89B-78C0-4AD4-B77F-EAF17C7203FB}"/>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C7A90D6-0339-4FE4-8863-C3DB3F10567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1054D3A-E169-4A46-9356-2E5F9DFFFBB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364EC910-EBDC-4379-96E0-1219BF9E190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14B8920-0198-4EFE-9878-6A1B3ECDC9F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B1D9AADF-D9A8-444E-844E-62CA9B64798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61323</xdr:rowOff>
    </xdr:from>
    <xdr:to>
      <xdr:col>85</xdr:col>
      <xdr:colOff>177800</xdr:colOff>
      <xdr:row>108</xdr:row>
      <xdr:rowOff>162923</xdr:rowOff>
    </xdr:to>
    <xdr:sp macro="" textlink="">
      <xdr:nvSpPr>
        <xdr:cNvPr id="776" name="楕円 775">
          <a:extLst>
            <a:ext uri="{FF2B5EF4-FFF2-40B4-BE49-F238E27FC236}">
              <a16:creationId xmlns:a16="http://schemas.microsoft.com/office/drawing/2014/main" id="{A7B6F5A7-B2CD-46AE-81EE-D897D2524020}"/>
            </a:ext>
          </a:extLst>
        </xdr:cNvPr>
        <xdr:cNvSpPr/>
      </xdr:nvSpPr>
      <xdr:spPr>
        <a:xfrm>
          <a:off x="162687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147700</xdr:rowOff>
    </xdr:from>
    <xdr:ext cx="405111" cy="259045"/>
    <xdr:sp macro="" textlink="">
      <xdr:nvSpPr>
        <xdr:cNvPr id="777" name="【公民館】&#10;有形固定資産減価償却率該当値テキスト">
          <a:extLst>
            <a:ext uri="{FF2B5EF4-FFF2-40B4-BE49-F238E27FC236}">
              <a16:creationId xmlns:a16="http://schemas.microsoft.com/office/drawing/2014/main" id="{1632C960-038E-4D6A-B1CB-A404F7A87553}"/>
            </a:ext>
          </a:extLst>
        </xdr:cNvPr>
        <xdr:cNvSpPr txBox="1"/>
      </xdr:nvSpPr>
      <xdr:spPr>
        <a:xfrm>
          <a:off x="16357600" y="18492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43362</xdr:rowOff>
    </xdr:from>
    <xdr:to>
      <xdr:col>81</xdr:col>
      <xdr:colOff>101600</xdr:colOff>
      <xdr:row>108</xdr:row>
      <xdr:rowOff>144962</xdr:rowOff>
    </xdr:to>
    <xdr:sp macro="" textlink="">
      <xdr:nvSpPr>
        <xdr:cNvPr id="778" name="楕円 777">
          <a:extLst>
            <a:ext uri="{FF2B5EF4-FFF2-40B4-BE49-F238E27FC236}">
              <a16:creationId xmlns:a16="http://schemas.microsoft.com/office/drawing/2014/main" id="{84C8A480-D6ED-46A6-9831-31F8D3F92373}"/>
            </a:ext>
          </a:extLst>
        </xdr:cNvPr>
        <xdr:cNvSpPr/>
      </xdr:nvSpPr>
      <xdr:spPr>
        <a:xfrm>
          <a:off x="15430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94162</xdr:rowOff>
    </xdr:from>
    <xdr:to>
      <xdr:col>85</xdr:col>
      <xdr:colOff>127000</xdr:colOff>
      <xdr:row>108</xdr:row>
      <xdr:rowOff>112123</xdr:rowOff>
    </xdr:to>
    <xdr:cxnSp macro="">
      <xdr:nvCxnSpPr>
        <xdr:cNvPr id="779" name="直線コネクタ 778">
          <a:extLst>
            <a:ext uri="{FF2B5EF4-FFF2-40B4-BE49-F238E27FC236}">
              <a16:creationId xmlns:a16="http://schemas.microsoft.com/office/drawing/2014/main" id="{2DF1D491-F512-43DF-9332-D12632D177E0}"/>
            </a:ext>
          </a:extLst>
        </xdr:cNvPr>
        <xdr:cNvCxnSpPr/>
      </xdr:nvCxnSpPr>
      <xdr:spPr>
        <a:xfrm>
          <a:off x="15481300" y="18610762"/>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23768</xdr:rowOff>
    </xdr:from>
    <xdr:to>
      <xdr:col>76</xdr:col>
      <xdr:colOff>165100</xdr:colOff>
      <xdr:row>108</xdr:row>
      <xdr:rowOff>125368</xdr:rowOff>
    </xdr:to>
    <xdr:sp macro="" textlink="">
      <xdr:nvSpPr>
        <xdr:cNvPr id="780" name="楕円 779">
          <a:extLst>
            <a:ext uri="{FF2B5EF4-FFF2-40B4-BE49-F238E27FC236}">
              <a16:creationId xmlns:a16="http://schemas.microsoft.com/office/drawing/2014/main" id="{9ED177E3-CA61-4CE7-998F-ACC33F4B95E3}"/>
            </a:ext>
          </a:extLst>
        </xdr:cNvPr>
        <xdr:cNvSpPr/>
      </xdr:nvSpPr>
      <xdr:spPr>
        <a:xfrm>
          <a:off x="14541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74568</xdr:rowOff>
    </xdr:from>
    <xdr:to>
      <xdr:col>81</xdr:col>
      <xdr:colOff>50800</xdr:colOff>
      <xdr:row>108</xdr:row>
      <xdr:rowOff>94162</xdr:rowOff>
    </xdr:to>
    <xdr:cxnSp macro="">
      <xdr:nvCxnSpPr>
        <xdr:cNvPr id="781" name="直線コネクタ 780">
          <a:extLst>
            <a:ext uri="{FF2B5EF4-FFF2-40B4-BE49-F238E27FC236}">
              <a16:creationId xmlns:a16="http://schemas.microsoft.com/office/drawing/2014/main" id="{D12CA9AD-06BB-4E47-803B-D8741AA1B625}"/>
            </a:ext>
          </a:extLst>
        </xdr:cNvPr>
        <xdr:cNvCxnSpPr/>
      </xdr:nvCxnSpPr>
      <xdr:spPr>
        <a:xfrm>
          <a:off x="14592300" y="1859116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4173</xdr:rowOff>
    </xdr:from>
    <xdr:to>
      <xdr:col>72</xdr:col>
      <xdr:colOff>38100</xdr:colOff>
      <xdr:row>108</xdr:row>
      <xdr:rowOff>105773</xdr:rowOff>
    </xdr:to>
    <xdr:sp macro="" textlink="">
      <xdr:nvSpPr>
        <xdr:cNvPr id="782" name="楕円 781">
          <a:extLst>
            <a:ext uri="{FF2B5EF4-FFF2-40B4-BE49-F238E27FC236}">
              <a16:creationId xmlns:a16="http://schemas.microsoft.com/office/drawing/2014/main" id="{0F3AB816-8F76-426B-8CBC-A06F639C3DA7}"/>
            </a:ext>
          </a:extLst>
        </xdr:cNvPr>
        <xdr:cNvSpPr/>
      </xdr:nvSpPr>
      <xdr:spPr>
        <a:xfrm>
          <a:off x="13652500" y="1852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54973</xdr:rowOff>
    </xdr:from>
    <xdr:to>
      <xdr:col>76</xdr:col>
      <xdr:colOff>114300</xdr:colOff>
      <xdr:row>108</xdr:row>
      <xdr:rowOff>74568</xdr:rowOff>
    </xdr:to>
    <xdr:cxnSp macro="">
      <xdr:nvCxnSpPr>
        <xdr:cNvPr id="783" name="直線コネクタ 782">
          <a:extLst>
            <a:ext uri="{FF2B5EF4-FFF2-40B4-BE49-F238E27FC236}">
              <a16:creationId xmlns:a16="http://schemas.microsoft.com/office/drawing/2014/main" id="{B5E9EB44-2966-4E2A-9C08-A6A8936D8264}"/>
            </a:ext>
          </a:extLst>
        </xdr:cNvPr>
        <xdr:cNvCxnSpPr/>
      </xdr:nvCxnSpPr>
      <xdr:spPr>
        <a:xfrm>
          <a:off x="13703300" y="18571573"/>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157662</xdr:rowOff>
    </xdr:from>
    <xdr:to>
      <xdr:col>67</xdr:col>
      <xdr:colOff>101600</xdr:colOff>
      <xdr:row>108</xdr:row>
      <xdr:rowOff>87812</xdr:rowOff>
    </xdr:to>
    <xdr:sp macro="" textlink="">
      <xdr:nvSpPr>
        <xdr:cNvPr id="784" name="楕円 783">
          <a:extLst>
            <a:ext uri="{FF2B5EF4-FFF2-40B4-BE49-F238E27FC236}">
              <a16:creationId xmlns:a16="http://schemas.microsoft.com/office/drawing/2014/main" id="{BD2999DE-6AFF-406A-B805-1E1B391B51D4}"/>
            </a:ext>
          </a:extLst>
        </xdr:cNvPr>
        <xdr:cNvSpPr/>
      </xdr:nvSpPr>
      <xdr:spPr>
        <a:xfrm>
          <a:off x="127635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37012</xdr:rowOff>
    </xdr:from>
    <xdr:to>
      <xdr:col>71</xdr:col>
      <xdr:colOff>177800</xdr:colOff>
      <xdr:row>108</xdr:row>
      <xdr:rowOff>54973</xdr:rowOff>
    </xdr:to>
    <xdr:cxnSp macro="">
      <xdr:nvCxnSpPr>
        <xdr:cNvPr id="785" name="直線コネクタ 784">
          <a:extLst>
            <a:ext uri="{FF2B5EF4-FFF2-40B4-BE49-F238E27FC236}">
              <a16:creationId xmlns:a16="http://schemas.microsoft.com/office/drawing/2014/main" id="{67E49EB6-6067-40FB-8BE7-E179695C6DA4}"/>
            </a:ext>
          </a:extLst>
        </xdr:cNvPr>
        <xdr:cNvCxnSpPr/>
      </xdr:nvCxnSpPr>
      <xdr:spPr>
        <a:xfrm>
          <a:off x="12814300" y="1855361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6" name="n_1aveValue【公民館】&#10;有形固定資産減価償却率">
          <a:extLst>
            <a:ext uri="{FF2B5EF4-FFF2-40B4-BE49-F238E27FC236}">
              <a16:creationId xmlns:a16="http://schemas.microsoft.com/office/drawing/2014/main" id="{4E632D01-C0C2-4AC6-85DE-563B5903E845}"/>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7" name="n_2aveValue【公民館】&#10;有形固定資産減価償却率">
          <a:extLst>
            <a:ext uri="{FF2B5EF4-FFF2-40B4-BE49-F238E27FC236}">
              <a16:creationId xmlns:a16="http://schemas.microsoft.com/office/drawing/2014/main" id="{E400D3FE-1453-4B88-87F0-B3DDBEB86956}"/>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88" name="n_3aveValue【公民館】&#10;有形固定資産減価償却率">
          <a:extLst>
            <a:ext uri="{FF2B5EF4-FFF2-40B4-BE49-F238E27FC236}">
              <a16:creationId xmlns:a16="http://schemas.microsoft.com/office/drawing/2014/main" id="{6DE597C7-794C-4DC2-833A-387DFC7BF9BD}"/>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89" name="n_4aveValue【公民館】&#10;有形固定資産減価償却率">
          <a:extLst>
            <a:ext uri="{FF2B5EF4-FFF2-40B4-BE49-F238E27FC236}">
              <a16:creationId xmlns:a16="http://schemas.microsoft.com/office/drawing/2014/main" id="{1BD88689-6A3C-4336-B77A-93E8E3DB439F}"/>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136089</xdr:rowOff>
    </xdr:from>
    <xdr:ext cx="405111" cy="259045"/>
    <xdr:sp macro="" textlink="">
      <xdr:nvSpPr>
        <xdr:cNvPr id="790" name="n_1mainValue【公民館】&#10;有形固定資産減価償却率">
          <a:extLst>
            <a:ext uri="{FF2B5EF4-FFF2-40B4-BE49-F238E27FC236}">
              <a16:creationId xmlns:a16="http://schemas.microsoft.com/office/drawing/2014/main" id="{1C8D6C06-133C-45F8-8FF9-6B53FA54C063}"/>
            </a:ext>
          </a:extLst>
        </xdr:cNvPr>
        <xdr:cNvSpPr txBox="1"/>
      </xdr:nvSpPr>
      <xdr:spPr>
        <a:xfrm>
          <a:off x="15266044" y="1865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116495</xdr:rowOff>
    </xdr:from>
    <xdr:ext cx="405111" cy="259045"/>
    <xdr:sp macro="" textlink="">
      <xdr:nvSpPr>
        <xdr:cNvPr id="791" name="n_2mainValue【公民館】&#10;有形固定資産減価償却率">
          <a:extLst>
            <a:ext uri="{FF2B5EF4-FFF2-40B4-BE49-F238E27FC236}">
              <a16:creationId xmlns:a16="http://schemas.microsoft.com/office/drawing/2014/main" id="{DB9FC897-C11A-41F3-A3BC-8D88A3D941B9}"/>
            </a:ext>
          </a:extLst>
        </xdr:cNvPr>
        <xdr:cNvSpPr txBox="1"/>
      </xdr:nvSpPr>
      <xdr:spPr>
        <a:xfrm>
          <a:off x="143897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96900</xdr:rowOff>
    </xdr:from>
    <xdr:ext cx="405111" cy="259045"/>
    <xdr:sp macro="" textlink="">
      <xdr:nvSpPr>
        <xdr:cNvPr id="792" name="n_3mainValue【公民館】&#10;有形固定資産減価償却率">
          <a:extLst>
            <a:ext uri="{FF2B5EF4-FFF2-40B4-BE49-F238E27FC236}">
              <a16:creationId xmlns:a16="http://schemas.microsoft.com/office/drawing/2014/main" id="{3DFDAB02-45A8-40F0-9696-4D0EB89F3846}"/>
            </a:ext>
          </a:extLst>
        </xdr:cNvPr>
        <xdr:cNvSpPr txBox="1"/>
      </xdr:nvSpPr>
      <xdr:spPr>
        <a:xfrm>
          <a:off x="13500744" y="1861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78939</xdr:rowOff>
    </xdr:from>
    <xdr:ext cx="405111" cy="259045"/>
    <xdr:sp macro="" textlink="">
      <xdr:nvSpPr>
        <xdr:cNvPr id="793" name="n_4mainValue【公民館】&#10;有形固定資産減価償却率">
          <a:extLst>
            <a:ext uri="{FF2B5EF4-FFF2-40B4-BE49-F238E27FC236}">
              <a16:creationId xmlns:a16="http://schemas.microsoft.com/office/drawing/2014/main" id="{CEE38EFC-F6BB-45DF-A5E0-2A5209586693}"/>
            </a:ext>
          </a:extLst>
        </xdr:cNvPr>
        <xdr:cNvSpPr txBox="1"/>
      </xdr:nvSpPr>
      <xdr:spPr>
        <a:xfrm>
          <a:off x="12611744" y="1859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8DFBE226-9C3D-4C0C-A641-83563B5ACFE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3BB9D290-B239-40A0-A919-D51E6817B49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E7EB7D7-41D6-4027-B8DA-3BB232C9058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892184A0-8AC0-4C3C-AFAD-4B1B6D31307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AFCBC285-C99A-4A26-A732-9670EFE3681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6E43658E-8AEE-45D6-BD08-4F33E2B9C11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3FDEB770-588C-4AE1-A379-ABFE6C78A5F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1640872D-1B9E-4B1F-9AB2-CD783F4628A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6DA3A8DE-BD40-4955-A1A0-5C2AAEB8493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F77ED02-7770-4B50-8672-5B6C5C01809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4" name="直線コネクタ 803">
          <a:extLst>
            <a:ext uri="{FF2B5EF4-FFF2-40B4-BE49-F238E27FC236}">
              <a16:creationId xmlns:a16="http://schemas.microsoft.com/office/drawing/2014/main" id="{17A02161-6D18-4A79-B76F-72D33E59F15A}"/>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5" name="テキスト ボックス 804">
          <a:extLst>
            <a:ext uri="{FF2B5EF4-FFF2-40B4-BE49-F238E27FC236}">
              <a16:creationId xmlns:a16="http://schemas.microsoft.com/office/drawing/2014/main" id="{825373B1-38CA-4B2B-B859-B28E02A7998B}"/>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7F64E450-C3FD-46B5-9FE3-C48DAB72B92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9C3FB40A-10B2-4F91-BEDD-C48F45BDDE8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8" name="直線コネクタ 807">
          <a:extLst>
            <a:ext uri="{FF2B5EF4-FFF2-40B4-BE49-F238E27FC236}">
              <a16:creationId xmlns:a16="http://schemas.microsoft.com/office/drawing/2014/main" id="{6539B15A-A4E0-413C-9C91-CC2C7CAE4C21}"/>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9" name="テキスト ボックス 808">
          <a:extLst>
            <a:ext uri="{FF2B5EF4-FFF2-40B4-BE49-F238E27FC236}">
              <a16:creationId xmlns:a16="http://schemas.microsoft.com/office/drawing/2014/main" id="{3A7E3F37-D867-41A1-BA19-21A4DF79CFCE}"/>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5E9B6810-D85F-456C-B7CF-4E7E30A647E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CE85A788-3980-448A-9968-5A0E6A7D229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5BBDA7EF-8956-4457-A98F-7FA23ADA096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13" name="直線コネクタ 812">
          <a:extLst>
            <a:ext uri="{FF2B5EF4-FFF2-40B4-BE49-F238E27FC236}">
              <a16:creationId xmlns:a16="http://schemas.microsoft.com/office/drawing/2014/main" id="{2A5791A8-870E-4719-BC4D-0BF6E5D0E0C3}"/>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14" name="【公民館】&#10;一人当たり面積最小値テキスト">
          <a:extLst>
            <a:ext uri="{FF2B5EF4-FFF2-40B4-BE49-F238E27FC236}">
              <a16:creationId xmlns:a16="http://schemas.microsoft.com/office/drawing/2014/main" id="{FF02628E-57F2-42DA-A58D-201DF67E37F5}"/>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15" name="直線コネクタ 814">
          <a:extLst>
            <a:ext uri="{FF2B5EF4-FFF2-40B4-BE49-F238E27FC236}">
              <a16:creationId xmlns:a16="http://schemas.microsoft.com/office/drawing/2014/main" id="{4F8EAE43-DB49-4F53-BF56-3852625B073A}"/>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6" name="【公民館】&#10;一人当たり面積最大値テキスト">
          <a:extLst>
            <a:ext uri="{FF2B5EF4-FFF2-40B4-BE49-F238E27FC236}">
              <a16:creationId xmlns:a16="http://schemas.microsoft.com/office/drawing/2014/main" id="{A2B33C01-46C0-4A92-8E72-C4961CFA2BCF}"/>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7" name="直線コネクタ 816">
          <a:extLst>
            <a:ext uri="{FF2B5EF4-FFF2-40B4-BE49-F238E27FC236}">
              <a16:creationId xmlns:a16="http://schemas.microsoft.com/office/drawing/2014/main" id="{65F87506-A405-4FFB-BD72-17BF5951FFA3}"/>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818" name="【公民館】&#10;一人当たり面積平均値テキスト">
          <a:extLst>
            <a:ext uri="{FF2B5EF4-FFF2-40B4-BE49-F238E27FC236}">
              <a16:creationId xmlns:a16="http://schemas.microsoft.com/office/drawing/2014/main" id="{DA697AB3-5DD8-44D2-AC5E-643D69662E88}"/>
            </a:ext>
          </a:extLst>
        </xdr:cNvPr>
        <xdr:cNvSpPr txBox="1"/>
      </xdr:nvSpPr>
      <xdr:spPr>
        <a:xfrm>
          <a:off x="22199600" y="18112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9" name="フローチャート: 判断 818">
          <a:extLst>
            <a:ext uri="{FF2B5EF4-FFF2-40B4-BE49-F238E27FC236}">
              <a16:creationId xmlns:a16="http://schemas.microsoft.com/office/drawing/2014/main" id="{869DA949-8561-40A8-942A-D735939C3E98}"/>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20" name="フローチャート: 判断 819">
          <a:extLst>
            <a:ext uri="{FF2B5EF4-FFF2-40B4-BE49-F238E27FC236}">
              <a16:creationId xmlns:a16="http://schemas.microsoft.com/office/drawing/2014/main" id="{018261FD-2B80-494E-82BF-B9DD7D14DA79}"/>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21" name="フローチャート: 判断 820">
          <a:extLst>
            <a:ext uri="{FF2B5EF4-FFF2-40B4-BE49-F238E27FC236}">
              <a16:creationId xmlns:a16="http://schemas.microsoft.com/office/drawing/2014/main" id="{1AC93CDF-2C97-4DB9-BBC5-8F3DCA74A4FF}"/>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22" name="フローチャート: 判断 821">
          <a:extLst>
            <a:ext uri="{FF2B5EF4-FFF2-40B4-BE49-F238E27FC236}">
              <a16:creationId xmlns:a16="http://schemas.microsoft.com/office/drawing/2014/main" id="{D39767D5-D9B2-4FFD-AAB6-3E48D44BEB6D}"/>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23" name="フローチャート: 判断 822">
          <a:extLst>
            <a:ext uri="{FF2B5EF4-FFF2-40B4-BE49-F238E27FC236}">
              <a16:creationId xmlns:a16="http://schemas.microsoft.com/office/drawing/2014/main" id="{37B39B67-D233-4FA6-A6C0-30A4C3DF9B35}"/>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534EC8F2-CA41-493A-AB10-8E0200DF4F4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77D3F32-3974-420C-A711-68E22F0F2AA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98D668EF-1A98-4625-AC8C-9B201E8A283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67A5552-2BC1-481D-A220-3352C3E25B0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7CF715E-CD2F-42C6-BA78-8D6F2576663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20256</xdr:rowOff>
    </xdr:from>
    <xdr:to>
      <xdr:col>116</xdr:col>
      <xdr:colOff>114300</xdr:colOff>
      <xdr:row>105</xdr:row>
      <xdr:rowOff>121856</xdr:rowOff>
    </xdr:to>
    <xdr:sp macro="" textlink="">
      <xdr:nvSpPr>
        <xdr:cNvPr id="829" name="楕円 828">
          <a:extLst>
            <a:ext uri="{FF2B5EF4-FFF2-40B4-BE49-F238E27FC236}">
              <a16:creationId xmlns:a16="http://schemas.microsoft.com/office/drawing/2014/main" id="{8B010156-97ED-4BA8-8791-772D1F601A42}"/>
            </a:ext>
          </a:extLst>
        </xdr:cNvPr>
        <xdr:cNvSpPr/>
      </xdr:nvSpPr>
      <xdr:spPr>
        <a:xfrm>
          <a:off x="22110700" y="1802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43133</xdr:rowOff>
    </xdr:from>
    <xdr:ext cx="469744" cy="259045"/>
    <xdr:sp macro="" textlink="">
      <xdr:nvSpPr>
        <xdr:cNvPr id="830" name="【公民館】&#10;一人当たり面積該当値テキスト">
          <a:extLst>
            <a:ext uri="{FF2B5EF4-FFF2-40B4-BE49-F238E27FC236}">
              <a16:creationId xmlns:a16="http://schemas.microsoft.com/office/drawing/2014/main" id="{500BD060-8C2E-40FA-98EB-D59284584335}"/>
            </a:ext>
          </a:extLst>
        </xdr:cNvPr>
        <xdr:cNvSpPr txBox="1"/>
      </xdr:nvSpPr>
      <xdr:spPr>
        <a:xfrm>
          <a:off x="22199600" y="1787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31686</xdr:rowOff>
    </xdr:from>
    <xdr:to>
      <xdr:col>112</xdr:col>
      <xdr:colOff>38100</xdr:colOff>
      <xdr:row>105</xdr:row>
      <xdr:rowOff>133286</xdr:rowOff>
    </xdr:to>
    <xdr:sp macro="" textlink="">
      <xdr:nvSpPr>
        <xdr:cNvPr id="831" name="楕円 830">
          <a:extLst>
            <a:ext uri="{FF2B5EF4-FFF2-40B4-BE49-F238E27FC236}">
              <a16:creationId xmlns:a16="http://schemas.microsoft.com/office/drawing/2014/main" id="{42B10A4A-EA5C-49B6-9576-E680234FCF1F}"/>
            </a:ext>
          </a:extLst>
        </xdr:cNvPr>
        <xdr:cNvSpPr/>
      </xdr:nvSpPr>
      <xdr:spPr>
        <a:xfrm>
          <a:off x="21272500" y="1803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71056</xdr:rowOff>
    </xdr:from>
    <xdr:to>
      <xdr:col>116</xdr:col>
      <xdr:colOff>63500</xdr:colOff>
      <xdr:row>105</xdr:row>
      <xdr:rowOff>82486</xdr:rowOff>
    </xdr:to>
    <xdr:cxnSp macro="">
      <xdr:nvCxnSpPr>
        <xdr:cNvPr id="832" name="直線コネクタ 831">
          <a:extLst>
            <a:ext uri="{FF2B5EF4-FFF2-40B4-BE49-F238E27FC236}">
              <a16:creationId xmlns:a16="http://schemas.microsoft.com/office/drawing/2014/main" id="{0EBA075A-E802-4A8D-8440-681DA32FB0B3}"/>
            </a:ext>
          </a:extLst>
        </xdr:cNvPr>
        <xdr:cNvCxnSpPr/>
      </xdr:nvCxnSpPr>
      <xdr:spPr>
        <a:xfrm flipV="1">
          <a:off x="21323300" y="1807330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37973</xdr:rowOff>
    </xdr:from>
    <xdr:to>
      <xdr:col>107</xdr:col>
      <xdr:colOff>101600</xdr:colOff>
      <xdr:row>105</xdr:row>
      <xdr:rowOff>139573</xdr:rowOff>
    </xdr:to>
    <xdr:sp macro="" textlink="">
      <xdr:nvSpPr>
        <xdr:cNvPr id="833" name="楕円 832">
          <a:extLst>
            <a:ext uri="{FF2B5EF4-FFF2-40B4-BE49-F238E27FC236}">
              <a16:creationId xmlns:a16="http://schemas.microsoft.com/office/drawing/2014/main" id="{95750A8D-B6A8-438D-BB89-352DC4CE6EE1}"/>
            </a:ext>
          </a:extLst>
        </xdr:cNvPr>
        <xdr:cNvSpPr/>
      </xdr:nvSpPr>
      <xdr:spPr>
        <a:xfrm>
          <a:off x="20383500" y="1804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82486</xdr:rowOff>
    </xdr:from>
    <xdr:to>
      <xdr:col>111</xdr:col>
      <xdr:colOff>177800</xdr:colOff>
      <xdr:row>105</xdr:row>
      <xdr:rowOff>88773</xdr:rowOff>
    </xdr:to>
    <xdr:cxnSp macro="">
      <xdr:nvCxnSpPr>
        <xdr:cNvPr id="834" name="直線コネクタ 833">
          <a:extLst>
            <a:ext uri="{FF2B5EF4-FFF2-40B4-BE49-F238E27FC236}">
              <a16:creationId xmlns:a16="http://schemas.microsoft.com/office/drawing/2014/main" id="{E678185E-D846-4D74-A3B0-BA2E7571273F}"/>
            </a:ext>
          </a:extLst>
        </xdr:cNvPr>
        <xdr:cNvCxnSpPr/>
      </xdr:nvCxnSpPr>
      <xdr:spPr>
        <a:xfrm flipV="1">
          <a:off x="20434300" y="18084736"/>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49975</xdr:rowOff>
    </xdr:from>
    <xdr:to>
      <xdr:col>102</xdr:col>
      <xdr:colOff>165100</xdr:colOff>
      <xdr:row>105</xdr:row>
      <xdr:rowOff>151575</xdr:rowOff>
    </xdr:to>
    <xdr:sp macro="" textlink="">
      <xdr:nvSpPr>
        <xdr:cNvPr id="835" name="楕円 834">
          <a:extLst>
            <a:ext uri="{FF2B5EF4-FFF2-40B4-BE49-F238E27FC236}">
              <a16:creationId xmlns:a16="http://schemas.microsoft.com/office/drawing/2014/main" id="{411CAEB1-FAA3-4161-AFDE-DC35C3DF5AA2}"/>
            </a:ext>
          </a:extLst>
        </xdr:cNvPr>
        <xdr:cNvSpPr/>
      </xdr:nvSpPr>
      <xdr:spPr>
        <a:xfrm>
          <a:off x="19494500" y="1805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88773</xdr:rowOff>
    </xdr:from>
    <xdr:to>
      <xdr:col>107</xdr:col>
      <xdr:colOff>50800</xdr:colOff>
      <xdr:row>105</xdr:row>
      <xdr:rowOff>100775</xdr:rowOff>
    </xdr:to>
    <xdr:cxnSp macro="">
      <xdr:nvCxnSpPr>
        <xdr:cNvPr id="836" name="直線コネクタ 835">
          <a:extLst>
            <a:ext uri="{FF2B5EF4-FFF2-40B4-BE49-F238E27FC236}">
              <a16:creationId xmlns:a16="http://schemas.microsoft.com/office/drawing/2014/main" id="{22FCDA34-1610-400F-B5CE-E16A1A4224F7}"/>
            </a:ext>
          </a:extLst>
        </xdr:cNvPr>
        <xdr:cNvCxnSpPr/>
      </xdr:nvCxnSpPr>
      <xdr:spPr>
        <a:xfrm flipV="1">
          <a:off x="19545300" y="18091023"/>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59119</xdr:rowOff>
    </xdr:from>
    <xdr:to>
      <xdr:col>98</xdr:col>
      <xdr:colOff>38100</xdr:colOff>
      <xdr:row>105</xdr:row>
      <xdr:rowOff>160719</xdr:rowOff>
    </xdr:to>
    <xdr:sp macro="" textlink="">
      <xdr:nvSpPr>
        <xdr:cNvPr id="837" name="楕円 836">
          <a:extLst>
            <a:ext uri="{FF2B5EF4-FFF2-40B4-BE49-F238E27FC236}">
              <a16:creationId xmlns:a16="http://schemas.microsoft.com/office/drawing/2014/main" id="{C4DEE82D-B93E-4ECA-BA7B-8629247A985A}"/>
            </a:ext>
          </a:extLst>
        </xdr:cNvPr>
        <xdr:cNvSpPr/>
      </xdr:nvSpPr>
      <xdr:spPr>
        <a:xfrm>
          <a:off x="18605500" y="1806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100775</xdr:rowOff>
    </xdr:from>
    <xdr:to>
      <xdr:col>102</xdr:col>
      <xdr:colOff>114300</xdr:colOff>
      <xdr:row>105</xdr:row>
      <xdr:rowOff>109919</xdr:rowOff>
    </xdr:to>
    <xdr:cxnSp macro="">
      <xdr:nvCxnSpPr>
        <xdr:cNvPr id="838" name="直線コネクタ 837">
          <a:extLst>
            <a:ext uri="{FF2B5EF4-FFF2-40B4-BE49-F238E27FC236}">
              <a16:creationId xmlns:a16="http://schemas.microsoft.com/office/drawing/2014/main" id="{D7FE7815-406E-4D3B-B1F2-73BE7C3B8C7C}"/>
            </a:ext>
          </a:extLst>
        </xdr:cNvPr>
        <xdr:cNvCxnSpPr/>
      </xdr:nvCxnSpPr>
      <xdr:spPr>
        <a:xfrm flipV="1">
          <a:off x="18656300" y="1810302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839" name="n_1aveValue【公民館】&#10;一人当たり面積">
          <a:extLst>
            <a:ext uri="{FF2B5EF4-FFF2-40B4-BE49-F238E27FC236}">
              <a16:creationId xmlns:a16="http://schemas.microsoft.com/office/drawing/2014/main" id="{B4246E5B-CD85-4F7A-B16F-72F8BB68F96D}"/>
            </a:ext>
          </a:extLst>
        </xdr:cNvPr>
        <xdr:cNvSpPr txBox="1"/>
      </xdr:nvSpPr>
      <xdr:spPr>
        <a:xfrm>
          <a:off x="21075727" y="182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840" name="n_2aveValue【公民館】&#10;一人当たり面積">
          <a:extLst>
            <a:ext uri="{FF2B5EF4-FFF2-40B4-BE49-F238E27FC236}">
              <a16:creationId xmlns:a16="http://schemas.microsoft.com/office/drawing/2014/main" id="{F5B37AD2-2CCB-4A55-B375-83047A8FEE38}"/>
            </a:ext>
          </a:extLst>
        </xdr:cNvPr>
        <xdr:cNvSpPr txBox="1"/>
      </xdr:nvSpPr>
      <xdr:spPr>
        <a:xfrm>
          <a:off x="20199427" y="182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841" name="n_3aveValue【公民館】&#10;一人当たり面積">
          <a:extLst>
            <a:ext uri="{FF2B5EF4-FFF2-40B4-BE49-F238E27FC236}">
              <a16:creationId xmlns:a16="http://schemas.microsoft.com/office/drawing/2014/main" id="{0B7AA552-06FF-49C5-9AA6-03EE28E95A5C}"/>
            </a:ext>
          </a:extLst>
        </xdr:cNvPr>
        <xdr:cNvSpPr txBox="1"/>
      </xdr:nvSpPr>
      <xdr:spPr>
        <a:xfrm>
          <a:off x="19310427" y="1822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842" name="n_4aveValue【公民館】&#10;一人当たり面積">
          <a:extLst>
            <a:ext uri="{FF2B5EF4-FFF2-40B4-BE49-F238E27FC236}">
              <a16:creationId xmlns:a16="http://schemas.microsoft.com/office/drawing/2014/main" id="{3602324C-D1D0-46CC-B18F-7F03DDABC26B}"/>
            </a:ext>
          </a:extLst>
        </xdr:cNvPr>
        <xdr:cNvSpPr txBox="1"/>
      </xdr:nvSpPr>
      <xdr:spPr>
        <a:xfrm>
          <a:off x="18421427" y="182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149813</xdr:rowOff>
    </xdr:from>
    <xdr:ext cx="469744" cy="259045"/>
    <xdr:sp macro="" textlink="">
      <xdr:nvSpPr>
        <xdr:cNvPr id="843" name="n_1mainValue【公民館】&#10;一人当たり面積">
          <a:extLst>
            <a:ext uri="{FF2B5EF4-FFF2-40B4-BE49-F238E27FC236}">
              <a16:creationId xmlns:a16="http://schemas.microsoft.com/office/drawing/2014/main" id="{1343588C-3A0F-47CF-A578-6C002B2E3FF5}"/>
            </a:ext>
          </a:extLst>
        </xdr:cNvPr>
        <xdr:cNvSpPr txBox="1"/>
      </xdr:nvSpPr>
      <xdr:spPr>
        <a:xfrm>
          <a:off x="21075727" y="1780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156100</xdr:rowOff>
    </xdr:from>
    <xdr:ext cx="469744" cy="259045"/>
    <xdr:sp macro="" textlink="">
      <xdr:nvSpPr>
        <xdr:cNvPr id="844" name="n_2mainValue【公民館】&#10;一人当たり面積">
          <a:extLst>
            <a:ext uri="{FF2B5EF4-FFF2-40B4-BE49-F238E27FC236}">
              <a16:creationId xmlns:a16="http://schemas.microsoft.com/office/drawing/2014/main" id="{47795413-2E30-4D56-8D7F-EF092DFC02E5}"/>
            </a:ext>
          </a:extLst>
        </xdr:cNvPr>
        <xdr:cNvSpPr txBox="1"/>
      </xdr:nvSpPr>
      <xdr:spPr>
        <a:xfrm>
          <a:off x="20199427" y="1781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168102</xdr:rowOff>
    </xdr:from>
    <xdr:ext cx="469744" cy="259045"/>
    <xdr:sp macro="" textlink="">
      <xdr:nvSpPr>
        <xdr:cNvPr id="845" name="n_3mainValue【公民館】&#10;一人当たり面積">
          <a:extLst>
            <a:ext uri="{FF2B5EF4-FFF2-40B4-BE49-F238E27FC236}">
              <a16:creationId xmlns:a16="http://schemas.microsoft.com/office/drawing/2014/main" id="{55714621-0DC5-45F2-A3F9-FEE13EA3E560}"/>
            </a:ext>
          </a:extLst>
        </xdr:cNvPr>
        <xdr:cNvSpPr txBox="1"/>
      </xdr:nvSpPr>
      <xdr:spPr>
        <a:xfrm>
          <a:off x="19310427" y="17827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5796</xdr:rowOff>
    </xdr:from>
    <xdr:ext cx="469744" cy="259045"/>
    <xdr:sp macro="" textlink="">
      <xdr:nvSpPr>
        <xdr:cNvPr id="846" name="n_4mainValue【公民館】&#10;一人当たり面積">
          <a:extLst>
            <a:ext uri="{FF2B5EF4-FFF2-40B4-BE49-F238E27FC236}">
              <a16:creationId xmlns:a16="http://schemas.microsoft.com/office/drawing/2014/main" id="{A0AC5CD1-C1F7-435E-85C3-9A64D201E43F}"/>
            </a:ext>
          </a:extLst>
        </xdr:cNvPr>
        <xdr:cNvSpPr txBox="1"/>
      </xdr:nvSpPr>
      <xdr:spPr>
        <a:xfrm>
          <a:off x="18421427" y="1783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87959F3E-C97D-4D34-8589-C8ED8D353A4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83AE3E36-E919-4C1F-A58B-1231C6DBEF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7B8D4DEC-137F-4060-A1E5-70365903138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橋りょう・トンネルの有形固定資産減価償却率については、三戸望郷大橋等の橋りょうが比較的新しいことから、類似団体平均６１．４％を下回る３３．９％となっている。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その他の施設については、類似団体平均を上回る結果となっており、公営住宅、公民館等の耐用年数を超えて使用している施設があるため、計画的な施設の更新が必要となっている。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629A6E-EB8B-4C26-8F76-7DF225B771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92D9C2-14E2-4844-A19C-2A9F20DE3F2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D2526D-3E7F-425D-A59A-B2040C6C4CE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E75C273-C03B-465C-B2E0-4951CE5312C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青森県三戸町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B7A875-3D53-4A93-A184-AF7153CE90D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E94BCA-9AFC-49AF-8089-EBFB1BC0FCA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70D7F6-F5EE-425E-BEB3-DD6FADCE792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3A3E3C-0BF8-4A90-8CBB-1A9A70EC05F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A262D7-48C1-4361-9410-81BD7AB006B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16F201-8A17-4CAD-B117-A897A6F9DA6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8,767
8,698
151.79
7,149,117
6,792,236
299,608
4,231,644
5,098,756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BCD0411-2E4B-4A9E-93A1-646C72C3B8C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6A1F18-E8A2-4BB0-A15C-10BCE4980F2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BCC064-9B15-46C2-A05A-A9523C49709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CE7594-F86A-4EA2-829F-3177A19E3AE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B6111F-5476-47DE-85E1-1339162D6DE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80A6C27-D60B-4764-B909-C3119558796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A7A3561-7306-44C4-A0CF-B37DA80554F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BC4D2E-4B9B-4785-92E9-87BD1C2320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F091DB-B451-482A-88F0-F4C0DD6BE25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29ACAB-AF0C-45FF-AD25-B9EF8E4A6E1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52510A-75BD-4014-9B9B-A8CB3208B1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51BD28-11DE-4DA6-9CBC-814F2E2F89F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6C6A2BC-C4AA-47A2-99F2-2EA37203D48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3905DA-A05E-463F-8716-1789210DCFF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1A5546-8231-40C6-9902-7F9A4A8DA6C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AA229D-89E8-4807-B310-1D211CD642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D760858-E22C-4EC7-8281-90D1996AE6B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23B266-34C6-4530-B80F-5D93F48AB1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1BFA77F-FB69-4E86-91CF-878EB680E9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78458AD-9C67-4CDA-AD86-DF8FDAC7F0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9DE1821-AC9C-4FF6-9383-41A1ACA136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FF0A40-3A54-4635-9D34-2FE91FBE486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49795E-60B9-4046-98C1-41FC4DEFC6B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BF0276-473C-4825-A3D6-CCC5F8F695D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A15315-B54C-4E96-A62A-0D808076AF6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5A32DEF-8ACD-4002-ADDD-ABF6CCB1AEA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562EE1-499C-4951-A064-E3A18E8880F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A3765F-41B7-403C-972E-E72F1356E00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71098FE-5B67-4E31-91AA-F074A6C7570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65B1EE7-27F6-47C7-A2AF-82412A56784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399482-1559-4E6C-8C5D-928E6A7C7C7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D38E73E-4878-4AEC-AB38-262BF36054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2E4C4EF-B40A-4F75-82D4-693DB4DE029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C627C1A-17E3-4405-9F4B-973BB800563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A8668D8-8AC6-436E-8B0E-001ACFD08D8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11AD3A1-0DA9-40C2-8037-9D02EEED89C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727CADB-EB9C-4E6C-814F-8DCC7403DCE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D3C55FC-97D9-4E3D-8CE3-F77561329A1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71A146A-B775-4880-A74A-D094A943FA3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07048ED-0A85-4782-88EF-D9C106A01BF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2243FAE-9E50-4BCE-A804-ACB3D604623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F478C25-5781-4CF5-9744-4DBF949A092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4E1B84F-5C7F-4975-9CF6-2CC29273B6A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2F83237-DE82-4648-B95D-16B52134829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49E8D2A-6521-4CF5-8B4D-3EB0C7553B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70710A1-90DC-4DE3-9F7C-2411639F007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D3865C3-504B-4561-BE35-9A99A239AE8F}"/>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EC204CB-725F-4F00-B0AC-9EF64AC7DB9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47F2FAE-CCEE-4F88-AE2E-F0E66F48718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A0F9F3EC-01FE-4894-AB8F-4F8A38C03003}"/>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95462D51-6C32-4D7D-9533-C8A20DFC9C15}"/>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7EA4D742-22F4-496A-852D-70848B9AF07E}"/>
            </a:ext>
          </a:extLst>
        </xdr:cNvPr>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2D8BF2A1-1990-4055-A675-EF332C1DC8DC}"/>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181D7628-75E8-4808-8A4A-FC934DFD6949}"/>
            </a:ext>
          </a:extLst>
        </xdr:cNvPr>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9724D5E5-8D6D-4292-B212-ACBFB7E52547}"/>
            </a:ext>
          </a:extLst>
        </xdr:cNvPr>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B741FFE9-41EE-43B7-9C96-466436DA7045}"/>
            </a:ext>
          </a:extLst>
        </xdr:cNvPr>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B217CC0E-9093-47A8-B3A0-639B8DF9B44F}"/>
            </a:ext>
          </a:extLst>
        </xdr:cNvPr>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E9CC67D-CF0F-44C0-940E-13DAD6A499C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584D989-081C-46A7-8A0B-DF849CC164A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486D553-A5BE-42AB-AC4B-BEC204CD4CB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BE0AC17-5428-4943-8141-5239524B80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BC21DA4-4105-4A98-9C52-99DEE2BB7C7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44994</xdr:rowOff>
    </xdr:from>
    <xdr:to>
      <xdr:col>24</xdr:col>
      <xdr:colOff>114300</xdr:colOff>
      <xdr:row>40</xdr:row>
      <xdr:rowOff>146594</xdr:rowOff>
    </xdr:to>
    <xdr:sp macro="" textlink="">
      <xdr:nvSpPr>
        <xdr:cNvPr id="74" name="楕円 73">
          <a:extLst>
            <a:ext uri="{FF2B5EF4-FFF2-40B4-BE49-F238E27FC236}">
              <a16:creationId xmlns:a16="http://schemas.microsoft.com/office/drawing/2014/main" id="{8FA06486-9357-4415-8A00-6CBDB3708CBA}"/>
            </a:ext>
          </a:extLst>
        </xdr:cNvPr>
        <xdr:cNvSpPr/>
      </xdr:nvSpPr>
      <xdr:spPr>
        <a:xfrm>
          <a:off x="45847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23421</xdr:rowOff>
    </xdr:from>
    <xdr:ext cx="405111" cy="259045"/>
    <xdr:sp macro="" textlink="">
      <xdr:nvSpPr>
        <xdr:cNvPr id="75" name="【図書館】&#10;有形固定資産減価償却率該当値テキスト">
          <a:extLst>
            <a:ext uri="{FF2B5EF4-FFF2-40B4-BE49-F238E27FC236}">
              <a16:creationId xmlns:a16="http://schemas.microsoft.com/office/drawing/2014/main" id="{77843801-4B25-4BCA-8C9C-9D44FDE6AE70}"/>
            </a:ext>
          </a:extLst>
        </xdr:cNvPr>
        <xdr:cNvSpPr txBox="1"/>
      </xdr:nvSpPr>
      <xdr:spPr>
        <a:xfrm>
          <a:off x="4673600" y="688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10704</xdr:rowOff>
    </xdr:from>
    <xdr:to>
      <xdr:col>20</xdr:col>
      <xdr:colOff>38100</xdr:colOff>
      <xdr:row>40</xdr:row>
      <xdr:rowOff>112304</xdr:rowOff>
    </xdr:to>
    <xdr:sp macro="" textlink="">
      <xdr:nvSpPr>
        <xdr:cNvPr id="76" name="楕円 75">
          <a:extLst>
            <a:ext uri="{FF2B5EF4-FFF2-40B4-BE49-F238E27FC236}">
              <a16:creationId xmlns:a16="http://schemas.microsoft.com/office/drawing/2014/main" id="{613CFD94-D6AB-49BF-AD86-41477967BD2A}"/>
            </a:ext>
          </a:extLst>
        </xdr:cNvPr>
        <xdr:cNvSpPr/>
      </xdr:nvSpPr>
      <xdr:spPr>
        <a:xfrm>
          <a:off x="3746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61504</xdr:rowOff>
    </xdr:from>
    <xdr:to>
      <xdr:col>24</xdr:col>
      <xdr:colOff>63500</xdr:colOff>
      <xdr:row>40</xdr:row>
      <xdr:rowOff>95794</xdr:rowOff>
    </xdr:to>
    <xdr:cxnSp macro="">
      <xdr:nvCxnSpPr>
        <xdr:cNvPr id="77" name="直線コネクタ 76">
          <a:extLst>
            <a:ext uri="{FF2B5EF4-FFF2-40B4-BE49-F238E27FC236}">
              <a16:creationId xmlns:a16="http://schemas.microsoft.com/office/drawing/2014/main" id="{EC621392-6E1E-4B2D-BC54-3DBE3A293610}"/>
            </a:ext>
          </a:extLst>
        </xdr:cNvPr>
        <xdr:cNvCxnSpPr/>
      </xdr:nvCxnSpPr>
      <xdr:spPr>
        <a:xfrm>
          <a:off x="3797300" y="691950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147865</xdr:rowOff>
    </xdr:from>
    <xdr:to>
      <xdr:col>15</xdr:col>
      <xdr:colOff>101600</xdr:colOff>
      <xdr:row>40</xdr:row>
      <xdr:rowOff>78015</xdr:rowOff>
    </xdr:to>
    <xdr:sp macro="" textlink="">
      <xdr:nvSpPr>
        <xdr:cNvPr id="78" name="楕円 77">
          <a:extLst>
            <a:ext uri="{FF2B5EF4-FFF2-40B4-BE49-F238E27FC236}">
              <a16:creationId xmlns:a16="http://schemas.microsoft.com/office/drawing/2014/main" id="{920C3B70-B193-486B-8738-2464E0594D33}"/>
            </a:ext>
          </a:extLst>
        </xdr:cNvPr>
        <xdr:cNvSpPr/>
      </xdr:nvSpPr>
      <xdr:spPr>
        <a:xfrm>
          <a:off x="2857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27215</xdr:rowOff>
    </xdr:from>
    <xdr:to>
      <xdr:col>19</xdr:col>
      <xdr:colOff>177800</xdr:colOff>
      <xdr:row>40</xdr:row>
      <xdr:rowOff>61504</xdr:rowOff>
    </xdr:to>
    <xdr:cxnSp macro="">
      <xdr:nvCxnSpPr>
        <xdr:cNvPr id="79" name="直線コネクタ 78">
          <a:extLst>
            <a:ext uri="{FF2B5EF4-FFF2-40B4-BE49-F238E27FC236}">
              <a16:creationId xmlns:a16="http://schemas.microsoft.com/office/drawing/2014/main" id="{6B3847E9-C886-4FD1-ACDF-3D258DCFB503}"/>
            </a:ext>
          </a:extLst>
        </xdr:cNvPr>
        <xdr:cNvCxnSpPr/>
      </xdr:nvCxnSpPr>
      <xdr:spPr>
        <a:xfrm>
          <a:off x="2908300" y="688521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53159</xdr:rowOff>
    </xdr:from>
    <xdr:to>
      <xdr:col>10</xdr:col>
      <xdr:colOff>165100</xdr:colOff>
      <xdr:row>40</xdr:row>
      <xdr:rowOff>154759</xdr:rowOff>
    </xdr:to>
    <xdr:sp macro="" textlink="">
      <xdr:nvSpPr>
        <xdr:cNvPr id="80" name="楕円 79">
          <a:extLst>
            <a:ext uri="{FF2B5EF4-FFF2-40B4-BE49-F238E27FC236}">
              <a16:creationId xmlns:a16="http://schemas.microsoft.com/office/drawing/2014/main" id="{82D1A1E7-E156-4D27-B190-09E1A6D55368}"/>
            </a:ext>
          </a:extLst>
        </xdr:cNvPr>
        <xdr:cNvSpPr/>
      </xdr:nvSpPr>
      <xdr:spPr>
        <a:xfrm>
          <a:off x="1968500" y="69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27215</xdr:rowOff>
    </xdr:from>
    <xdr:to>
      <xdr:col>15</xdr:col>
      <xdr:colOff>50800</xdr:colOff>
      <xdr:row>40</xdr:row>
      <xdr:rowOff>103959</xdr:rowOff>
    </xdr:to>
    <xdr:cxnSp macro="">
      <xdr:nvCxnSpPr>
        <xdr:cNvPr id="81" name="直線コネクタ 80">
          <a:extLst>
            <a:ext uri="{FF2B5EF4-FFF2-40B4-BE49-F238E27FC236}">
              <a16:creationId xmlns:a16="http://schemas.microsoft.com/office/drawing/2014/main" id="{2A6F7151-25D2-4FDF-A7E5-4666FEC5F016}"/>
            </a:ext>
          </a:extLst>
        </xdr:cNvPr>
        <xdr:cNvCxnSpPr/>
      </xdr:nvCxnSpPr>
      <xdr:spPr>
        <a:xfrm flipV="1">
          <a:off x="2019300" y="6885215"/>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18869</xdr:rowOff>
    </xdr:from>
    <xdr:to>
      <xdr:col>6</xdr:col>
      <xdr:colOff>38100</xdr:colOff>
      <xdr:row>40</xdr:row>
      <xdr:rowOff>120469</xdr:rowOff>
    </xdr:to>
    <xdr:sp macro="" textlink="">
      <xdr:nvSpPr>
        <xdr:cNvPr id="82" name="楕円 81">
          <a:extLst>
            <a:ext uri="{FF2B5EF4-FFF2-40B4-BE49-F238E27FC236}">
              <a16:creationId xmlns:a16="http://schemas.microsoft.com/office/drawing/2014/main" id="{217E3030-D405-443F-B2BB-D38C7AE340FF}"/>
            </a:ext>
          </a:extLst>
        </xdr:cNvPr>
        <xdr:cNvSpPr/>
      </xdr:nvSpPr>
      <xdr:spPr>
        <a:xfrm>
          <a:off x="1079500" y="687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69669</xdr:rowOff>
    </xdr:from>
    <xdr:to>
      <xdr:col>10</xdr:col>
      <xdr:colOff>114300</xdr:colOff>
      <xdr:row>40</xdr:row>
      <xdr:rowOff>103959</xdr:rowOff>
    </xdr:to>
    <xdr:cxnSp macro="">
      <xdr:nvCxnSpPr>
        <xdr:cNvPr id="83" name="直線コネクタ 82">
          <a:extLst>
            <a:ext uri="{FF2B5EF4-FFF2-40B4-BE49-F238E27FC236}">
              <a16:creationId xmlns:a16="http://schemas.microsoft.com/office/drawing/2014/main" id="{867A4396-3F18-450A-9241-6D7B7DAAE71C}"/>
            </a:ext>
          </a:extLst>
        </xdr:cNvPr>
        <xdr:cNvCxnSpPr/>
      </xdr:nvCxnSpPr>
      <xdr:spPr>
        <a:xfrm>
          <a:off x="1130300" y="692766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633578B4-E37B-4C5F-8EBD-90E9EAA8C5F3}"/>
            </a:ext>
          </a:extLst>
        </xdr:cNvPr>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401FE8CA-638A-4F9C-B25B-0A652301990B}"/>
            </a:ext>
          </a:extLst>
        </xdr:cNvPr>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F1BF3B00-49AC-4975-92E8-498FAA89403B}"/>
            </a:ext>
          </a:extLst>
        </xdr:cNvPr>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33276DB4-90EF-4CDD-A33E-8C74710AC296}"/>
            </a:ext>
          </a:extLst>
        </xdr:cNvPr>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103431</xdr:rowOff>
    </xdr:from>
    <xdr:ext cx="405111" cy="259045"/>
    <xdr:sp macro="" textlink="">
      <xdr:nvSpPr>
        <xdr:cNvPr id="88" name="n_1mainValue【図書館】&#10;有形固定資産減価償却率">
          <a:extLst>
            <a:ext uri="{FF2B5EF4-FFF2-40B4-BE49-F238E27FC236}">
              <a16:creationId xmlns:a16="http://schemas.microsoft.com/office/drawing/2014/main" id="{AE6E5E4A-7BBD-40D0-A9FD-369D21C8FDCA}"/>
            </a:ext>
          </a:extLst>
        </xdr:cNvPr>
        <xdr:cNvSpPr txBox="1"/>
      </xdr:nvSpPr>
      <xdr:spPr>
        <a:xfrm>
          <a:off x="35820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69142</xdr:rowOff>
    </xdr:from>
    <xdr:ext cx="405111" cy="259045"/>
    <xdr:sp macro="" textlink="">
      <xdr:nvSpPr>
        <xdr:cNvPr id="89" name="n_2mainValue【図書館】&#10;有形固定資産減価償却率">
          <a:extLst>
            <a:ext uri="{FF2B5EF4-FFF2-40B4-BE49-F238E27FC236}">
              <a16:creationId xmlns:a16="http://schemas.microsoft.com/office/drawing/2014/main" id="{74C5BB63-25ED-48FE-9671-6C3C8EB8E930}"/>
            </a:ext>
          </a:extLst>
        </xdr:cNvPr>
        <xdr:cNvSpPr txBox="1"/>
      </xdr:nvSpPr>
      <xdr:spPr>
        <a:xfrm>
          <a:off x="27057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145886</xdr:rowOff>
    </xdr:from>
    <xdr:ext cx="405111" cy="259045"/>
    <xdr:sp macro="" textlink="">
      <xdr:nvSpPr>
        <xdr:cNvPr id="90" name="n_3mainValue【図書館】&#10;有形固定資産減価償却率">
          <a:extLst>
            <a:ext uri="{FF2B5EF4-FFF2-40B4-BE49-F238E27FC236}">
              <a16:creationId xmlns:a16="http://schemas.microsoft.com/office/drawing/2014/main" id="{13A0A150-C75F-4DA0-A761-D75F02F7979B}"/>
            </a:ext>
          </a:extLst>
        </xdr:cNvPr>
        <xdr:cNvSpPr txBox="1"/>
      </xdr:nvSpPr>
      <xdr:spPr>
        <a:xfrm>
          <a:off x="1816744" y="700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111596</xdr:rowOff>
    </xdr:from>
    <xdr:ext cx="405111" cy="259045"/>
    <xdr:sp macro="" textlink="">
      <xdr:nvSpPr>
        <xdr:cNvPr id="91" name="n_4mainValue【図書館】&#10;有形固定資産減価償却率">
          <a:extLst>
            <a:ext uri="{FF2B5EF4-FFF2-40B4-BE49-F238E27FC236}">
              <a16:creationId xmlns:a16="http://schemas.microsoft.com/office/drawing/2014/main" id="{B9947530-65A7-4319-BA56-733A7743DFEF}"/>
            </a:ext>
          </a:extLst>
        </xdr:cNvPr>
        <xdr:cNvSpPr txBox="1"/>
      </xdr:nvSpPr>
      <xdr:spPr>
        <a:xfrm>
          <a:off x="927744" y="696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996E60C-7FD1-4A6D-BEB5-FE1FF7F4CA6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54D9F21-5D7E-4B7E-97E3-E36EDF1C802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F48B30D-F62A-423C-8AAE-E195A00AAE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5A8AF06-1967-4E9A-9755-46BDCD9801B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E6F61BA-4B8A-4445-ADE2-97CAA1F4F87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19FF3D9-C9F6-41CC-A20C-53585251EE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224F6BA-2C14-4D49-80EE-8B658E68BC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7670A06-CA7F-448A-B576-6E7428B2705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8DB668A-DF9E-4B92-8B7A-DC3FADD5C5E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2A7AFF8-B910-4477-A7E0-68C04098A3B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9F1B282-E3D0-4AFC-8464-C4DF7E2C8B9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40A43A4-B685-49AB-B1AF-3073263A036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8BFC025-8A75-4D3B-87CA-66816778876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4EAB7B6-49E1-4B1C-B134-EC7FB1EA968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D2338D5-A415-4390-995F-BCA5E43266D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419FBDFD-4C36-4BFB-B2C2-91CE4B43E24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0327207-142A-456F-BFB5-F63F9D1C40A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7E8BC58B-0229-428E-9449-78A12DC9F3E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028F870-11D0-41E4-84B9-45865AE846D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1B7F606-DC1C-4CF0-ACBB-D3C8CC1E55D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51417B4-81E6-4E4F-986B-09A040663B6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3A9C3070-293F-45B7-83AE-B5159ADB9376}"/>
            </a:ext>
          </a:extLst>
        </xdr:cNvPr>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AECF6F71-412A-41C7-99BB-407EF774BDB3}"/>
            </a:ext>
          </a:extLst>
        </xdr:cNvPr>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8F7172E6-608F-4656-A637-C11597B60020}"/>
            </a:ext>
          </a:extLst>
        </xdr:cNvPr>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EB63C9A8-7557-41E9-88D7-E7180486B125}"/>
            </a:ext>
          </a:extLst>
        </xdr:cNvPr>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D846B6FE-885A-4CE9-B2FC-527417B59000}"/>
            </a:ext>
          </a:extLst>
        </xdr:cNvPr>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F56FA33E-934C-4D4E-B377-A46870FA4626}"/>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1A98C5F1-D7A4-455D-A897-54688A20AA47}"/>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9D7B2A53-4071-4D35-AC69-EBD144A410F9}"/>
            </a:ext>
          </a:extLst>
        </xdr:cNvPr>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2E23771E-6027-49C8-90CF-BB362AC2830D}"/>
            </a:ext>
          </a:extLst>
        </xdr:cNvPr>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64A4C1E9-FF1C-43D3-B411-B0F4C1EB1F87}"/>
            </a:ext>
          </a:extLst>
        </xdr:cNvPr>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157DF070-6F55-4DC7-A9F3-0628C66E818C}"/>
            </a:ext>
          </a:extLst>
        </xdr:cNvPr>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825F1A6-4E61-4201-9D4C-E5C6F3530A1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FEDD33C-1FC1-48B0-91AF-956E287C320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E245CB4-A9AB-4379-837B-6612684E04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BDA43E3-CB3A-46C9-8616-7026A225B50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5BF0684-4736-4882-A8FB-6EAE826C591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116840</xdr:rowOff>
    </xdr:from>
    <xdr:to>
      <xdr:col>55</xdr:col>
      <xdr:colOff>50800</xdr:colOff>
      <xdr:row>40</xdr:row>
      <xdr:rowOff>46990</xdr:rowOff>
    </xdr:to>
    <xdr:sp macro="" textlink="">
      <xdr:nvSpPr>
        <xdr:cNvPr id="129" name="楕円 128">
          <a:extLst>
            <a:ext uri="{FF2B5EF4-FFF2-40B4-BE49-F238E27FC236}">
              <a16:creationId xmlns:a16="http://schemas.microsoft.com/office/drawing/2014/main" id="{C55F2348-6ACC-4C03-A79D-0B07B48480B2}"/>
            </a:ext>
          </a:extLst>
        </xdr:cNvPr>
        <xdr:cNvSpPr/>
      </xdr:nvSpPr>
      <xdr:spPr>
        <a:xfrm>
          <a:off x="10426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95267</xdr:rowOff>
    </xdr:from>
    <xdr:ext cx="469744" cy="259045"/>
    <xdr:sp macro="" textlink="">
      <xdr:nvSpPr>
        <xdr:cNvPr id="130" name="【図書館】&#10;一人当たり面積該当値テキスト">
          <a:extLst>
            <a:ext uri="{FF2B5EF4-FFF2-40B4-BE49-F238E27FC236}">
              <a16:creationId xmlns:a16="http://schemas.microsoft.com/office/drawing/2014/main" id="{B33C6966-3BCC-4C4E-9EDC-E10F0500C155}"/>
            </a:ext>
          </a:extLst>
        </xdr:cNvPr>
        <xdr:cNvSpPr txBox="1"/>
      </xdr:nvSpPr>
      <xdr:spPr>
        <a:xfrm>
          <a:off x="10515600"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125984</xdr:rowOff>
    </xdr:from>
    <xdr:to>
      <xdr:col>50</xdr:col>
      <xdr:colOff>165100</xdr:colOff>
      <xdr:row>40</xdr:row>
      <xdr:rowOff>56134</xdr:rowOff>
    </xdr:to>
    <xdr:sp macro="" textlink="">
      <xdr:nvSpPr>
        <xdr:cNvPr id="131" name="楕円 130">
          <a:extLst>
            <a:ext uri="{FF2B5EF4-FFF2-40B4-BE49-F238E27FC236}">
              <a16:creationId xmlns:a16="http://schemas.microsoft.com/office/drawing/2014/main" id="{9AD47467-8AEC-4661-93A4-19E81EB01D7A}"/>
            </a:ext>
          </a:extLst>
        </xdr:cNvPr>
        <xdr:cNvSpPr/>
      </xdr:nvSpPr>
      <xdr:spPr>
        <a:xfrm>
          <a:off x="95885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167640</xdr:rowOff>
    </xdr:from>
    <xdr:to>
      <xdr:col>55</xdr:col>
      <xdr:colOff>0</xdr:colOff>
      <xdr:row>40</xdr:row>
      <xdr:rowOff>5334</xdr:rowOff>
    </xdr:to>
    <xdr:cxnSp macro="">
      <xdr:nvCxnSpPr>
        <xdr:cNvPr id="132" name="直線コネクタ 131">
          <a:extLst>
            <a:ext uri="{FF2B5EF4-FFF2-40B4-BE49-F238E27FC236}">
              <a16:creationId xmlns:a16="http://schemas.microsoft.com/office/drawing/2014/main" id="{213095E2-ED77-487A-A437-118216B96F88}"/>
            </a:ext>
          </a:extLst>
        </xdr:cNvPr>
        <xdr:cNvCxnSpPr/>
      </xdr:nvCxnSpPr>
      <xdr:spPr>
        <a:xfrm flipV="1">
          <a:off x="9639300" y="685419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130556</xdr:rowOff>
    </xdr:from>
    <xdr:to>
      <xdr:col>46</xdr:col>
      <xdr:colOff>38100</xdr:colOff>
      <xdr:row>40</xdr:row>
      <xdr:rowOff>60706</xdr:rowOff>
    </xdr:to>
    <xdr:sp macro="" textlink="">
      <xdr:nvSpPr>
        <xdr:cNvPr id="133" name="楕円 132">
          <a:extLst>
            <a:ext uri="{FF2B5EF4-FFF2-40B4-BE49-F238E27FC236}">
              <a16:creationId xmlns:a16="http://schemas.microsoft.com/office/drawing/2014/main" id="{A93F3978-16EC-4237-826D-DB70B4D6DD7E}"/>
            </a:ext>
          </a:extLst>
        </xdr:cNvPr>
        <xdr:cNvSpPr/>
      </xdr:nvSpPr>
      <xdr:spPr>
        <a:xfrm>
          <a:off x="86995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5334</xdr:rowOff>
    </xdr:from>
    <xdr:to>
      <xdr:col>50</xdr:col>
      <xdr:colOff>114300</xdr:colOff>
      <xdr:row>40</xdr:row>
      <xdr:rowOff>9906</xdr:rowOff>
    </xdr:to>
    <xdr:cxnSp macro="">
      <xdr:nvCxnSpPr>
        <xdr:cNvPr id="134" name="直線コネクタ 133">
          <a:extLst>
            <a:ext uri="{FF2B5EF4-FFF2-40B4-BE49-F238E27FC236}">
              <a16:creationId xmlns:a16="http://schemas.microsoft.com/office/drawing/2014/main" id="{6A841DEF-26D7-45FF-9D5E-C2A5A8383111}"/>
            </a:ext>
          </a:extLst>
        </xdr:cNvPr>
        <xdr:cNvCxnSpPr/>
      </xdr:nvCxnSpPr>
      <xdr:spPr>
        <a:xfrm flipV="1">
          <a:off x="8750300" y="686333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139700</xdr:rowOff>
    </xdr:from>
    <xdr:to>
      <xdr:col>41</xdr:col>
      <xdr:colOff>101600</xdr:colOff>
      <xdr:row>40</xdr:row>
      <xdr:rowOff>69850</xdr:rowOff>
    </xdr:to>
    <xdr:sp macro="" textlink="">
      <xdr:nvSpPr>
        <xdr:cNvPr id="135" name="楕円 134">
          <a:extLst>
            <a:ext uri="{FF2B5EF4-FFF2-40B4-BE49-F238E27FC236}">
              <a16:creationId xmlns:a16="http://schemas.microsoft.com/office/drawing/2014/main" id="{49438091-593F-434D-A901-F0049DE169DB}"/>
            </a:ext>
          </a:extLst>
        </xdr:cNvPr>
        <xdr:cNvSpPr/>
      </xdr:nvSpPr>
      <xdr:spPr>
        <a:xfrm>
          <a:off x="7810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xdr:rowOff>
    </xdr:from>
    <xdr:to>
      <xdr:col>45</xdr:col>
      <xdr:colOff>177800</xdr:colOff>
      <xdr:row>40</xdr:row>
      <xdr:rowOff>19050</xdr:rowOff>
    </xdr:to>
    <xdr:cxnSp macro="">
      <xdr:nvCxnSpPr>
        <xdr:cNvPr id="136" name="直線コネクタ 135">
          <a:extLst>
            <a:ext uri="{FF2B5EF4-FFF2-40B4-BE49-F238E27FC236}">
              <a16:creationId xmlns:a16="http://schemas.microsoft.com/office/drawing/2014/main" id="{E2EFEA60-4CEB-4C33-877B-26A2065ADC9D}"/>
            </a:ext>
          </a:extLst>
        </xdr:cNvPr>
        <xdr:cNvCxnSpPr/>
      </xdr:nvCxnSpPr>
      <xdr:spPr>
        <a:xfrm flipV="1">
          <a:off x="7861300" y="686790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146558</xdr:rowOff>
    </xdr:from>
    <xdr:to>
      <xdr:col>36</xdr:col>
      <xdr:colOff>165100</xdr:colOff>
      <xdr:row>40</xdr:row>
      <xdr:rowOff>76708</xdr:rowOff>
    </xdr:to>
    <xdr:sp macro="" textlink="">
      <xdr:nvSpPr>
        <xdr:cNvPr id="137" name="楕円 136">
          <a:extLst>
            <a:ext uri="{FF2B5EF4-FFF2-40B4-BE49-F238E27FC236}">
              <a16:creationId xmlns:a16="http://schemas.microsoft.com/office/drawing/2014/main" id="{0913AB9E-F9E4-4A51-9C4B-387D284BE040}"/>
            </a:ext>
          </a:extLst>
        </xdr:cNvPr>
        <xdr:cNvSpPr/>
      </xdr:nvSpPr>
      <xdr:spPr>
        <a:xfrm>
          <a:off x="69215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19050</xdr:rowOff>
    </xdr:from>
    <xdr:to>
      <xdr:col>41</xdr:col>
      <xdr:colOff>50800</xdr:colOff>
      <xdr:row>40</xdr:row>
      <xdr:rowOff>25908</xdr:rowOff>
    </xdr:to>
    <xdr:cxnSp macro="">
      <xdr:nvCxnSpPr>
        <xdr:cNvPr id="138" name="直線コネクタ 137">
          <a:extLst>
            <a:ext uri="{FF2B5EF4-FFF2-40B4-BE49-F238E27FC236}">
              <a16:creationId xmlns:a16="http://schemas.microsoft.com/office/drawing/2014/main" id="{07EFF3C9-F993-4BF7-AAC9-EB734EB4CB52}"/>
            </a:ext>
          </a:extLst>
        </xdr:cNvPr>
        <xdr:cNvCxnSpPr/>
      </xdr:nvCxnSpPr>
      <xdr:spPr>
        <a:xfrm flipV="1">
          <a:off x="6972300" y="687705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BB864456-5E87-4383-8A28-7E57FA8EFD03}"/>
            </a:ext>
          </a:extLst>
        </xdr:cNvPr>
        <xdr:cNvSpPr txBox="1"/>
      </xdr:nvSpPr>
      <xdr:spPr>
        <a:xfrm>
          <a:off x="93917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a:extLst>
            <a:ext uri="{FF2B5EF4-FFF2-40B4-BE49-F238E27FC236}">
              <a16:creationId xmlns:a16="http://schemas.microsoft.com/office/drawing/2014/main" id="{0E58B77D-D03E-4438-9E45-C39F2A72988E}"/>
            </a:ext>
          </a:extLst>
        </xdr:cNvPr>
        <xdr:cNvSpPr txBox="1"/>
      </xdr:nvSpPr>
      <xdr:spPr>
        <a:xfrm>
          <a:off x="8515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84091</xdr:rowOff>
    </xdr:from>
    <xdr:ext cx="469744" cy="259045"/>
    <xdr:sp macro="" textlink="">
      <xdr:nvSpPr>
        <xdr:cNvPr id="141" name="n_3aveValue【図書館】&#10;一人当たり面積">
          <a:extLst>
            <a:ext uri="{FF2B5EF4-FFF2-40B4-BE49-F238E27FC236}">
              <a16:creationId xmlns:a16="http://schemas.microsoft.com/office/drawing/2014/main" id="{DB479F27-9EBC-4C86-BDB5-0A40724CB20B}"/>
            </a:ext>
          </a:extLst>
        </xdr:cNvPr>
        <xdr:cNvSpPr txBox="1"/>
      </xdr:nvSpPr>
      <xdr:spPr>
        <a:xfrm>
          <a:off x="7626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425C9FB0-DF07-4CE3-855B-769219FC440B}"/>
            </a:ext>
          </a:extLst>
        </xdr:cNvPr>
        <xdr:cNvSpPr txBox="1"/>
      </xdr:nvSpPr>
      <xdr:spPr>
        <a:xfrm>
          <a:off x="6737427" y="658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47261</xdr:rowOff>
    </xdr:from>
    <xdr:ext cx="469744" cy="259045"/>
    <xdr:sp macro="" textlink="">
      <xdr:nvSpPr>
        <xdr:cNvPr id="143" name="n_1mainValue【図書館】&#10;一人当たり面積">
          <a:extLst>
            <a:ext uri="{FF2B5EF4-FFF2-40B4-BE49-F238E27FC236}">
              <a16:creationId xmlns:a16="http://schemas.microsoft.com/office/drawing/2014/main" id="{C49F8D60-6C3E-4262-B447-97971F889126}"/>
            </a:ext>
          </a:extLst>
        </xdr:cNvPr>
        <xdr:cNvSpPr txBox="1"/>
      </xdr:nvSpPr>
      <xdr:spPr>
        <a:xfrm>
          <a:off x="93917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77233</xdr:rowOff>
    </xdr:from>
    <xdr:ext cx="469744" cy="259045"/>
    <xdr:sp macro="" textlink="">
      <xdr:nvSpPr>
        <xdr:cNvPr id="144" name="n_2mainValue【図書館】&#10;一人当たり面積">
          <a:extLst>
            <a:ext uri="{FF2B5EF4-FFF2-40B4-BE49-F238E27FC236}">
              <a16:creationId xmlns:a16="http://schemas.microsoft.com/office/drawing/2014/main" id="{11C51B3F-AEC3-4E18-B936-580C6C31404A}"/>
            </a:ext>
          </a:extLst>
        </xdr:cNvPr>
        <xdr:cNvSpPr txBox="1"/>
      </xdr:nvSpPr>
      <xdr:spPr>
        <a:xfrm>
          <a:off x="8515427"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60977</xdr:rowOff>
    </xdr:from>
    <xdr:ext cx="469744" cy="259045"/>
    <xdr:sp macro="" textlink="">
      <xdr:nvSpPr>
        <xdr:cNvPr id="145" name="n_3mainValue【図書館】&#10;一人当たり面積">
          <a:extLst>
            <a:ext uri="{FF2B5EF4-FFF2-40B4-BE49-F238E27FC236}">
              <a16:creationId xmlns:a16="http://schemas.microsoft.com/office/drawing/2014/main" id="{65618DA6-648E-4A70-91A0-0CB02E681A1F}"/>
            </a:ext>
          </a:extLst>
        </xdr:cNvPr>
        <xdr:cNvSpPr txBox="1"/>
      </xdr:nvSpPr>
      <xdr:spPr>
        <a:xfrm>
          <a:off x="7626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67835</xdr:rowOff>
    </xdr:from>
    <xdr:ext cx="469744" cy="259045"/>
    <xdr:sp macro="" textlink="">
      <xdr:nvSpPr>
        <xdr:cNvPr id="146" name="n_4mainValue【図書館】&#10;一人当たり面積">
          <a:extLst>
            <a:ext uri="{FF2B5EF4-FFF2-40B4-BE49-F238E27FC236}">
              <a16:creationId xmlns:a16="http://schemas.microsoft.com/office/drawing/2014/main" id="{A5A92D24-BA3B-4DFC-94DD-4B60228A2FC3}"/>
            </a:ext>
          </a:extLst>
        </xdr:cNvPr>
        <xdr:cNvSpPr txBox="1"/>
      </xdr:nvSpPr>
      <xdr:spPr>
        <a:xfrm>
          <a:off x="6737427" y="692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125C939-8586-442E-957E-DE7E5AE0FBC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5E02BC3-3ED9-44F9-9D6E-0C8A7F7489F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25DB122-C4E3-4860-B8F3-95FB08BDC3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19F86E1-A04F-4DBA-B138-6BD78D414E4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C870797-3A15-4AE0-8F8E-685F1FE941D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DE4E665-0392-45E2-B8CB-F25CB362E6B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4CF5646-AD23-4314-A3F9-9A82EB611A6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5678F99-5F86-43FA-B956-50DAD86A7DE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E6E7F7BB-8850-4218-B0F1-1696F760F5C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25D116A-A53F-4949-BF06-51277AE2046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9B5BB93-F903-4B27-8425-5716594348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B669263-CB4F-4A01-88F6-A4DA07DDD76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EFC40856-4245-4115-B0D5-967C320F4C4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F86734A-2248-4235-BAF6-CBD2D3D9DE6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3EAAB3C6-2A98-4F53-B594-68E21488942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5AAD53A3-6A9F-4015-AADF-5E00A0E4AFD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AF25CB7-68E6-4F6B-BCE4-BB5245647D2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6C74C2B9-59C3-4A60-9E73-113972CB911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68134AA7-C931-4AB7-86D2-F011B4EDBE5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479617EB-6D14-4F76-BAB5-6F72F2708D2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FC4562B-2FB9-4FB9-89DE-AC955FB88F5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1555E871-C56F-4487-86AD-D3E7FDA7842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D8409325-53A4-42AF-91D3-2B815DBBBE8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A333654-20FF-458F-B534-4F88D71CD0C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5F0EC7E8-0CD0-43E7-A807-D5C3723C5FB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D65EDF8E-FFD7-4FB7-AF6F-666BE0054557}"/>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39C8BF2C-C072-4BF0-A6D4-2FF2F17C069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71813065-3DC2-4B73-8334-3A13868638E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3D2ACD64-1342-4EEA-AFBC-6A2ADB171795}"/>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A2FF995C-7DA3-4FB0-9236-8B1C52A38A11}"/>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61800085-176F-4FB6-8B32-03392CC827A7}"/>
            </a:ext>
          </a:extLst>
        </xdr:cNvPr>
        <xdr:cNvSpPr txBox="1"/>
      </xdr:nvSpPr>
      <xdr:spPr>
        <a:xfrm>
          <a:off x="4673600" y="1056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23931CAB-FAF0-46C5-806A-0AE60C5E5C3E}"/>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2ECB3730-7A4E-404C-9160-42196098D2D6}"/>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C85FA95B-82E9-40B9-9CC8-96094CA90659}"/>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27918BF6-53B9-4F38-83D3-D11D3862E4EA}"/>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5C63D189-BA5B-4433-B627-8E257DF2F574}"/>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60E53E6-D547-446E-9E62-A847EBC95B9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5541AA0-F02F-4C6C-889E-0182C43A4DC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B0B1E41-1FFD-468A-8F05-AC2459FA91D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BAA0055-E283-4A3F-A8AD-33357FFD425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D4ABC06-5A59-479C-9490-3572D4864F5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8" name="楕円 187">
          <a:extLst>
            <a:ext uri="{FF2B5EF4-FFF2-40B4-BE49-F238E27FC236}">
              <a16:creationId xmlns:a16="http://schemas.microsoft.com/office/drawing/2014/main" id="{ECA0204F-D29C-49A5-9CD2-24B48F95D72B}"/>
            </a:ext>
          </a:extLst>
        </xdr:cNvPr>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17797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3217AF2D-1735-47E8-9FFE-F4827E4B336A}"/>
            </a:ext>
          </a:extLst>
        </xdr:cNvPr>
        <xdr:cNvSpPr txBox="1"/>
      </xdr:nvSpPr>
      <xdr:spPr>
        <a:xfrm>
          <a:off x="4673600"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128815</xdr:rowOff>
    </xdr:from>
    <xdr:to>
      <xdr:col>20</xdr:col>
      <xdr:colOff>38100</xdr:colOff>
      <xdr:row>61</xdr:row>
      <xdr:rowOff>58965</xdr:rowOff>
    </xdr:to>
    <xdr:sp macro="" textlink="">
      <xdr:nvSpPr>
        <xdr:cNvPr id="190" name="楕円 189">
          <a:extLst>
            <a:ext uri="{FF2B5EF4-FFF2-40B4-BE49-F238E27FC236}">
              <a16:creationId xmlns:a16="http://schemas.microsoft.com/office/drawing/2014/main" id="{83E12578-039E-45F8-8E25-8C309DB6CE10}"/>
            </a:ext>
          </a:extLst>
        </xdr:cNvPr>
        <xdr:cNvSpPr/>
      </xdr:nvSpPr>
      <xdr:spPr>
        <a:xfrm>
          <a:off x="3746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8165</xdr:rowOff>
    </xdr:from>
    <xdr:to>
      <xdr:col>24</xdr:col>
      <xdr:colOff>63500</xdr:colOff>
      <xdr:row>61</xdr:row>
      <xdr:rowOff>45720</xdr:rowOff>
    </xdr:to>
    <xdr:cxnSp macro="">
      <xdr:nvCxnSpPr>
        <xdr:cNvPr id="191" name="直線コネクタ 190">
          <a:extLst>
            <a:ext uri="{FF2B5EF4-FFF2-40B4-BE49-F238E27FC236}">
              <a16:creationId xmlns:a16="http://schemas.microsoft.com/office/drawing/2014/main" id="{3BB5DBA4-C23D-4366-AA6A-4EB9EC38BA7C}"/>
            </a:ext>
          </a:extLst>
        </xdr:cNvPr>
        <xdr:cNvCxnSpPr/>
      </xdr:nvCxnSpPr>
      <xdr:spPr>
        <a:xfrm>
          <a:off x="3797300" y="10466615"/>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92891</xdr:rowOff>
    </xdr:from>
    <xdr:to>
      <xdr:col>15</xdr:col>
      <xdr:colOff>101600</xdr:colOff>
      <xdr:row>61</xdr:row>
      <xdr:rowOff>23041</xdr:rowOff>
    </xdr:to>
    <xdr:sp macro="" textlink="">
      <xdr:nvSpPr>
        <xdr:cNvPr id="192" name="楕円 191">
          <a:extLst>
            <a:ext uri="{FF2B5EF4-FFF2-40B4-BE49-F238E27FC236}">
              <a16:creationId xmlns:a16="http://schemas.microsoft.com/office/drawing/2014/main" id="{080DD07B-49AA-4E7D-B6A9-C3D266D841A8}"/>
            </a:ext>
          </a:extLst>
        </xdr:cNvPr>
        <xdr:cNvSpPr/>
      </xdr:nvSpPr>
      <xdr:spPr>
        <a:xfrm>
          <a:off x="2857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143691</xdr:rowOff>
    </xdr:from>
    <xdr:to>
      <xdr:col>19</xdr:col>
      <xdr:colOff>177800</xdr:colOff>
      <xdr:row>61</xdr:row>
      <xdr:rowOff>8165</xdr:rowOff>
    </xdr:to>
    <xdr:cxnSp macro="">
      <xdr:nvCxnSpPr>
        <xdr:cNvPr id="193" name="直線コネクタ 192">
          <a:extLst>
            <a:ext uri="{FF2B5EF4-FFF2-40B4-BE49-F238E27FC236}">
              <a16:creationId xmlns:a16="http://schemas.microsoft.com/office/drawing/2014/main" id="{75D63B43-1958-481B-96FE-4B583AACCF62}"/>
            </a:ext>
          </a:extLst>
        </xdr:cNvPr>
        <xdr:cNvCxnSpPr/>
      </xdr:nvCxnSpPr>
      <xdr:spPr>
        <a:xfrm>
          <a:off x="2908300" y="1043069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55335</xdr:rowOff>
    </xdr:from>
    <xdr:to>
      <xdr:col>10</xdr:col>
      <xdr:colOff>165100</xdr:colOff>
      <xdr:row>60</xdr:row>
      <xdr:rowOff>156935</xdr:rowOff>
    </xdr:to>
    <xdr:sp macro="" textlink="">
      <xdr:nvSpPr>
        <xdr:cNvPr id="194" name="楕円 193">
          <a:extLst>
            <a:ext uri="{FF2B5EF4-FFF2-40B4-BE49-F238E27FC236}">
              <a16:creationId xmlns:a16="http://schemas.microsoft.com/office/drawing/2014/main" id="{769BF988-5F03-4429-9CB8-9013B1B7BD69}"/>
            </a:ext>
          </a:extLst>
        </xdr:cNvPr>
        <xdr:cNvSpPr/>
      </xdr:nvSpPr>
      <xdr:spPr>
        <a:xfrm>
          <a:off x="1968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106135</xdr:rowOff>
    </xdr:from>
    <xdr:to>
      <xdr:col>15</xdr:col>
      <xdr:colOff>50800</xdr:colOff>
      <xdr:row>60</xdr:row>
      <xdr:rowOff>143691</xdr:rowOff>
    </xdr:to>
    <xdr:cxnSp macro="">
      <xdr:nvCxnSpPr>
        <xdr:cNvPr id="195" name="直線コネクタ 194">
          <a:extLst>
            <a:ext uri="{FF2B5EF4-FFF2-40B4-BE49-F238E27FC236}">
              <a16:creationId xmlns:a16="http://schemas.microsoft.com/office/drawing/2014/main" id="{A170D473-5A09-4D6F-97E5-7F112F22A928}"/>
            </a:ext>
          </a:extLst>
        </xdr:cNvPr>
        <xdr:cNvCxnSpPr/>
      </xdr:nvCxnSpPr>
      <xdr:spPr>
        <a:xfrm>
          <a:off x="2019300" y="1039313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6" name="楕円 195">
          <a:extLst>
            <a:ext uri="{FF2B5EF4-FFF2-40B4-BE49-F238E27FC236}">
              <a16:creationId xmlns:a16="http://schemas.microsoft.com/office/drawing/2014/main" id="{65248FF0-A5AB-4E6B-A7F2-4593112F831F}"/>
            </a:ext>
          </a:extLst>
        </xdr:cNvPr>
        <xdr:cNvSpPr/>
      </xdr:nvSpPr>
      <xdr:spPr>
        <a:xfrm>
          <a:off x="1079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106135</xdr:rowOff>
    </xdr:to>
    <xdr:cxnSp macro="">
      <xdr:nvCxnSpPr>
        <xdr:cNvPr id="197" name="直線コネクタ 196">
          <a:extLst>
            <a:ext uri="{FF2B5EF4-FFF2-40B4-BE49-F238E27FC236}">
              <a16:creationId xmlns:a16="http://schemas.microsoft.com/office/drawing/2014/main" id="{F82E9ED5-8B94-4BC2-88AB-FD6EE01BA6F1}"/>
            </a:ext>
          </a:extLst>
        </xdr:cNvPr>
        <xdr:cNvCxnSpPr/>
      </xdr:nvCxnSpPr>
      <xdr:spPr>
        <a:xfrm>
          <a:off x="1130300" y="103555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9270</xdr:rowOff>
    </xdr:from>
    <xdr:ext cx="405111" cy="259045"/>
    <xdr:sp macro="" textlink="">
      <xdr:nvSpPr>
        <xdr:cNvPr id="198" name="n_1aveValue【体育館・プール】&#10;有形固定資産減価償却率">
          <a:extLst>
            <a:ext uri="{FF2B5EF4-FFF2-40B4-BE49-F238E27FC236}">
              <a16:creationId xmlns:a16="http://schemas.microsoft.com/office/drawing/2014/main" id="{BC66783A-5684-4520-8032-6C9650D98A52}"/>
            </a:ext>
          </a:extLst>
        </xdr:cNvPr>
        <xdr:cNvSpPr txBox="1"/>
      </xdr:nvSpPr>
      <xdr:spPr>
        <a:xfrm>
          <a:off x="35820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199" name="n_2aveValue【体育館・プール】&#10;有形固定資産減価償却率">
          <a:extLst>
            <a:ext uri="{FF2B5EF4-FFF2-40B4-BE49-F238E27FC236}">
              <a16:creationId xmlns:a16="http://schemas.microsoft.com/office/drawing/2014/main" id="{D892805D-1667-4519-92B8-BE77EC9FE8B5}"/>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9270</xdr:rowOff>
    </xdr:from>
    <xdr:ext cx="405111" cy="259045"/>
    <xdr:sp macro="" textlink="">
      <xdr:nvSpPr>
        <xdr:cNvPr id="200" name="n_3aveValue【体育館・プール】&#10;有形固定資産減価償却率">
          <a:extLst>
            <a:ext uri="{FF2B5EF4-FFF2-40B4-BE49-F238E27FC236}">
              <a16:creationId xmlns:a16="http://schemas.microsoft.com/office/drawing/2014/main" id="{23D253B6-0248-4FEE-91EF-930ABF20BE7C}"/>
            </a:ext>
          </a:extLst>
        </xdr:cNvPr>
        <xdr:cNvSpPr txBox="1"/>
      </xdr:nvSpPr>
      <xdr:spPr>
        <a:xfrm>
          <a:off x="1816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146430</xdr:rowOff>
    </xdr:from>
    <xdr:ext cx="405111" cy="259045"/>
    <xdr:sp macro="" textlink="">
      <xdr:nvSpPr>
        <xdr:cNvPr id="201" name="n_4aveValue【体育館・プール】&#10;有形固定資産減価償却率">
          <a:extLst>
            <a:ext uri="{FF2B5EF4-FFF2-40B4-BE49-F238E27FC236}">
              <a16:creationId xmlns:a16="http://schemas.microsoft.com/office/drawing/2014/main" id="{86829313-A855-49D3-A907-38597DF479C9}"/>
            </a:ext>
          </a:extLst>
        </xdr:cNvPr>
        <xdr:cNvSpPr txBox="1"/>
      </xdr:nvSpPr>
      <xdr:spPr>
        <a:xfrm>
          <a:off x="927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75492</xdr:rowOff>
    </xdr:from>
    <xdr:ext cx="405111" cy="259045"/>
    <xdr:sp macro="" textlink="">
      <xdr:nvSpPr>
        <xdr:cNvPr id="202" name="n_1mainValue【体育館・プール】&#10;有形固定資産減価償却率">
          <a:extLst>
            <a:ext uri="{FF2B5EF4-FFF2-40B4-BE49-F238E27FC236}">
              <a16:creationId xmlns:a16="http://schemas.microsoft.com/office/drawing/2014/main" id="{86B35B31-CC15-4B5D-B68D-59E09249DF86}"/>
            </a:ext>
          </a:extLst>
        </xdr:cNvPr>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39568</xdr:rowOff>
    </xdr:from>
    <xdr:ext cx="405111" cy="259045"/>
    <xdr:sp macro="" textlink="">
      <xdr:nvSpPr>
        <xdr:cNvPr id="203" name="n_2mainValue【体育館・プール】&#10;有形固定資産減価償却率">
          <a:extLst>
            <a:ext uri="{FF2B5EF4-FFF2-40B4-BE49-F238E27FC236}">
              <a16:creationId xmlns:a16="http://schemas.microsoft.com/office/drawing/2014/main" id="{0E08620E-F884-462F-A5D3-CEC715F02624}"/>
            </a:ext>
          </a:extLst>
        </xdr:cNvPr>
        <xdr:cNvSpPr txBox="1"/>
      </xdr:nvSpPr>
      <xdr:spPr>
        <a:xfrm>
          <a:off x="2705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2012</xdr:rowOff>
    </xdr:from>
    <xdr:ext cx="405111" cy="259045"/>
    <xdr:sp macro="" textlink="">
      <xdr:nvSpPr>
        <xdr:cNvPr id="204" name="n_3mainValue【体育館・プール】&#10;有形固定資産減価償却率">
          <a:extLst>
            <a:ext uri="{FF2B5EF4-FFF2-40B4-BE49-F238E27FC236}">
              <a16:creationId xmlns:a16="http://schemas.microsoft.com/office/drawing/2014/main" id="{0A3FB612-113B-4A05-AA60-467132752EC1}"/>
            </a:ext>
          </a:extLst>
        </xdr:cNvPr>
        <xdr:cNvSpPr txBox="1"/>
      </xdr:nvSpPr>
      <xdr:spPr>
        <a:xfrm>
          <a:off x="1816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205" name="n_4mainValue【体育館・プール】&#10;有形固定資産減価償却率">
          <a:extLst>
            <a:ext uri="{FF2B5EF4-FFF2-40B4-BE49-F238E27FC236}">
              <a16:creationId xmlns:a16="http://schemas.microsoft.com/office/drawing/2014/main" id="{177774C3-DEF2-44B4-BB60-3F5E7F37BBEA}"/>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97149B1-1D62-489A-B19B-02F6D0F3539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ECFFBF2D-16C0-486F-B30B-381E7DAF3AE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BE14A71E-57E8-49DC-8EED-9ACF72C50A1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6CEF0A5-B9B7-45FE-BD9E-6F40C13141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8B0A3D1-AA5A-4AED-A062-5FCD74BB15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80BBE9B-C15B-4E7A-8188-E86EE9AAA55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8090C24-C8CE-481D-A56F-45B8319305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EC32165-4A09-406C-A83F-BEAE167F533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0822FCF-471D-4822-A376-436979AC12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9D8B66C-1D41-4CD6-9A1E-F2F031CE3C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87DF184D-73F4-4066-B4F3-4AB4820105C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62EC23EE-A525-4B6D-917F-C67E76E1CDD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FEB64693-849C-48AA-8709-392CFDDCFFC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2357E008-163D-474A-AFE0-BC7C850A793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1321895E-223B-4165-AAEB-388B6E793B4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7A8DA106-3834-4D44-895D-59407A21BBE9}"/>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A91578F1-219C-4250-9B5A-EBD156E6135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980C967B-1E2A-4AF3-ACD4-922F956C8DC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E02F0642-6261-4192-987B-E583768296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6283E030-2831-419B-9B5F-03A78D018F1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9B434BDD-6A5E-404C-A591-A443F6D99AB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66E8FDC4-DCA5-418A-AE19-A7AF59AD083B}"/>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0A67AEC9-FDA0-48DD-B9E3-EE398892A215}"/>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1F7AE592-B9F5-4BDB-A654-D99E89B6BD67}"/>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F5B39EE7-26D7-4A5D-B829-5073CC86AF0A}"/>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C06D6896-AB17-421D-BB06-BF3D29EB809E}"/>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F83F423F-9FEE-4DE5-97AE-7FB2895C42A0}"/>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35A4222E-B770-4906-B7D2-ED11640963E3}"/>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F455D020-54F8-4955-9878-8DD37D2A3803}"/>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52759846-0B01-4603-9A39-51348381932D}"/>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D82EA33C-C305-46DA-8E73-40B9623F1B6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7671D917-C5EA-4D79-A5A6-68D84521B027}"/>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F2B92C6-4711-4CD9-9437-54EDF6F2B83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AAE2A4-EE20-414A-BD60-39D9B0E26CA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346CC79-AFF8-453D-94A8-C2EF54C7A62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68E798A-16C0-4167-9544-4D4DEA9024E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88EE5A2-BD05-43E3-9762-7346569A1A0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33782</xdr:rowOff>
    </xdr:from>
    <xdr:to>
      <xdr:col>55</xdr:col>
      <xdr:colOff>50800</xdr:colOff>
      <xdr:row>62</xdr:row>
      <xdr:rowOff>135382</xdr:rowOff>
    </xdr:to>
    <xdr:sp macro="" textlink="">
      <xdr:nvSpPr>
        <xdr:cNvPr id="243" name="楕円 242">
          <a:extLst>
            <a:ext uri="{FF2B5EF4-FFF2-40B4-BE49-F238E27FC236}">
              <a16:creationId xmlns:a16="http://schemas.microsoft.com/office/drawing/2014/main" id="{29E8354E-2409-4751-B60F-0A01D632EF1B}"/>
            </a:ext>
          </a:extLst>
        </xdr:cNvPr>
        <xdr:cNvSpPr/>
      </xdr:nvSpPr>
      <xdr:spPr>
        <a:xfrm>
          <a:off x="10426700" y="106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12209</xdr:rowOff>
    </xdr:from>
    <xdr:ext cx="469744" cy="259045"/>
    <xdr:sp macro="" textlink="">
      <xdr:nvSpPr>
        <xdr:cNvPr id="244" name="【体育館・プール】&#10;一人当たり面積該当値テキスト">
          <a:extLst>
            <a:ext uri="{FF2B5EF4-FFF2-40B4-BE49-F238E27FC236}">
              <a16:creationId xmlns:a16="http://schemas.microsoft.com/office/drawing/2014/main" id="{EA1706B4-8614-4687-B153-5856833716D7}"/>
            </a:ext>
          </a:extLst>
        </xdr:cNvPr>
        <xdr:cNvSpPr txBox="1"/>
      </xdr:nvSpPr>
      <xdr:spPr>
        <a:xfrm>
          <a:off x="10515600"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41097</xdr:rowOff>
    </xdr:from>
    <xdr:to>
      <xdr:col>50</xdr:col>
      <xdr:colOff>165100</xdr:colOff>
      <xdr:row>62</xdr:row>
      <xdr:rowOff>142697</xdr:rowOff>
    </xdr:to>
    <xdr:sp macro="" textlink="">
      <xdr:nvSpPr>
        <xdr:cNvPr id="245" name="楕円 244">
          <a:extLst>
            <a:ext uri="{FF2B5EF4-FFF2-40B4-BE49-F238E27FC236}">
              <a16:creationId xmlns:a16="http://schemas.microsoft.com/office/drawing/2014/main" id="{4AEAE603-4B3E-4CAB-B35D-939238CA728F}"/>
            </a:ext>
          </a:extLst>
        </xdr:cNvPr>
        <xdr:cNvSpPr/>
      </xdr:nvSpPr>
      <xdr:spPr>
        <a:xfrm>
          <a:off x="9588500" y="1067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84582</xdr:rowOff>
    </xdr:from>
    <xdr:to>
      <xdr:col>55</xdr:col>
      <xdr:colOff>0</xdr:colOff>
      <xdr:row>62</xdr:row>
      <xdr:rowOff>91897</xdr:rowOff>
    </xdr:to>
    <xdr:cxnSp macro="">
      <xdr:nvCxnSpPr>
        <xdr:cNvPr id="246" name="直線コネクタ 245">
          <a:extLst>
            <a:ext uri="{FF2B5EF4-FFF2-40B4-BE49-F238E27FC236}">
              <a16:creationId xmlns:a16="http://schemas.microsoft.com/office/drawing/2014/main" id="{E5BC234D-34B4-4858-8C97-202FB78F3A24}"/>
            </a:ext>
          </a:extLst>
        </xdr:cNvPr>
        <xdr:cNvCxnSpPr/>
      </xdr:nvCxnSpPr>
      <xdr:spPr>
        <a:xfrm flipV="1">
          <a:off x="9639300" y="10714482"/>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45212</xdr:rowOff>
    </xdr:from>
    <xdr:to>
      <xdr:col>46</xdr:col>
      <xdr:colOff>38100</xdr:colOff>
      <xdr:row>62</xdr:row>
      <xdr:rowOff>146812</xdr:rowOff>
    </xdr:to>
    <xdr:sp macro="" textlink="">
      <xdr:nvSpPr>
        <xdr:cNvPr id="247" name="楕円 246">
          <a:extLst>
            <a:ext uri="{FF2B5EF4-FFF2-40B4-BE49-F238E27FC236}">
              <a16:creationId xmlns:a16="http://schemas.microsoft.com/office/drawing/2014/main" id="{2CC4C10C-989F-4659-BFDC-287399447341}"/>
            </a:ext>
          </a:extLst>
        </xdr:cNvPr>
        <xdr:cNvSpPr/>
      </xdr:nvSpPr>
      <xdr:spPr>
        <a:xfrm>
          <a:off x="8699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91897</xdr:rowOff>
    </xdr:from>
    <xdr:to>
      <xdr:col>50</xdr:col>
      <xdr:colOff>114300</xdr:colOff>
      <xdr:row>62</xdr:row>
      <xdr:rowOff>96012</xdr:rowOff>
    </xdr:to>
    <xdr:cxnSp macro="">
      <xdr:nvCxnSpPr>
        <xdr:cNvPr id="248" name="直線コネクタ 247">
          <a:extLst>
            <a:ext uri="{FF2B5EF4-FFF2-40B4-BE49-F238E27FC236}">
              <a16:creationId xmlns:a16="http://schemas.microsoft.com/office/drawing/2014/main" id="{28FF27B7-D0D2-4235-BA99-AE7B1459128A}"/>
            </a:ext>
          </a:extLst>
        </xdr:cNvPr>
        <xdr:cNvCxnSpPr/>
      </xdr:nvCxnSpPr>
      <xdr:spPr>
        <a:xfrm flipV="1">
          <a:off x="8750300" y="10721797"/>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52527</xdr:rowOff>
    </xdr:from>
    <xdr:to>
      <xdr:col>41</xdr:col>
      <xdr:colOff>101600</xdr:colOff>
      <xdr:row>62</xdr:row>
      <xdr:rowOff>154127</xdr:rowOff>
    </xdr:to>
    <xdr:sp macro="" textlink="">
      <xdr:nvSpPr>
        <xdr:cNvPr id="249" name="楕円 248">
          <a:extLst>
            <a:ext uri="{FF2B5EF4-FFF2-40B4-BE49-F238E27FC236}">
              <a16:creationId xmlns:a16="http://schemas.microsoft.com/office/drawing/2014/main" id="{44B038EB-90CE-4424-80AF-C937B48CD72D}"/>
            </a:ext>
          </a:extLst>
        </xdr:cNvPr>
        <xdr:cNvSpPr/>
      </xdr:nvSpPr>
      <xdr:spPr>
        <a:xfrm>
          <a:off x="7810500" y="1068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96012</xdr:rowOff>
    </xdr:from>
    <xdr:to>
      <xdr:col>45</xdr:col>
      <xdr:colOff>177800</xdr:colOff>
      <xdr:row>62</xdr:row>
      <xdr:rowOff>103327</xdr:rowOff>
    </xdr:to>
    <xdr:cxnSp macro="">
      <xdr:nvCxnSpPr>
        <xdr:cNvPr id="250" name="直線コネクタ 249">
          <a:extLst>
            <a:ext uri="{FF2B5EF4-FFF2-40B4-BE49-F238E27FC236}">
              <a16:creationId xmlns:a16="http://schemas.microsoft.com/office/drawing/2014/main" id="{33C2B541-AA50-4607-89A7-95A6A22D0EAC}"/>
            </a:ext>
          </a:extLst>
        </xdr:cNvPr>
        <xdr:cNvCxnSpPr/>
      </xdr:nvCxnSpPr>
      <xdr:spPr>
        <a:xfrm flipV="1">
          <a:off x="7861300" y="10725912"/>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58471</xdr:rowOff>
    </xdr:from>
    <xdr:to>
      <xdr:col>36</xdr:col>
      <xdr:colOff>165100</xdr:colOff>
      <xdr:row>62</xdr:row>
      <xdr:rowOff>160071</xdr:rowOff>
    </xdr:to>
    <xdr:sp macro="" textlink="">
      <xdr:nvSpPr>
        <xdr:cNvPr id="251" name="楕円 250">
          <a:extLst>
            <a:ext uri="{FF2B5EF4-FFF2-40B4-BE49-F238E27FC236}">
              <a16:creationId xmlns:a16="http://schemas.microsoft.com/office/drawing/2014/main" id="{90E5BAE5-9F20-42F7-B2CF-9B36A78F6CA8}"/>
            </a:ext>
          </a:extLst>
        </xdr:cNvPr>
        <xdr:cNvSpPr/>
      </xdr:nvSpPr>
      <xdr:spPr>
        <a:xfrm>
          <a:off x="6921500" y="1068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103327</xdr:rowOff>
    </xdr:from>
    <xdr:to>
      <xdr:col>41</xdr:col>
      <xdr:colOff>50800</xdr:colOff>
      <xdr:row>62</xdr:row>
      <xdr:rowOff>109271</xdr:rowOff>
    </xdr:to>
    <xdr:cxnSp macro="">
      <xdr:nvCxnSpPr>
        <xdr:cNvPr id="252" name="直線コネクタ 251">
          <a:extLst>
            <a:ext uri="{FF2B5EF4-FFF2-40B4-BE49-F238E27FC236}">
              <a16:creationId xmlns:a16="http://schemas.microsoft.com/office/drawing/2014/main" id="{C517009A-EDBF-46C7-AF81-2F28EA3BCFA9}"/>
            </a:ext>
          </a:extLst>
        </xdr:cNvPr>
        <xdr:cNvCxnSpPr/>
      </xdr:nvCxnSpPr>
      <xdr:spPr>
        <a:xfrm flipV="1">
          <a:off x="6972300" y="10733227"/>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4862F93C-7FE7-46C9-86C5-E47316090044}"/>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7C96249F-7D1E-411F-8112-A5487CCD1254}"/>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9B0E4DFE-DD7B-43F4-A9D5-A501D2E044A1}"/>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B4B2FB0D-1C5E-41DB-92E1-25FF6425ED52}"/>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133824</xdr:rowOff>
    </xdr:from>
    <xdr:ext cx="469744" cy="259045"/>
    <xdr:sp macro="" textlink="">
      <xdr:nvSpPr>
        <xdr:cNvPr id="257" name="n_1mainValue【体育館・プール】&#10;一人当たり面積">
          <a:extLst>
            <a:ext uri="{FF2B5EF4-FFF2-40B4-BE49-F238E27FC236}">
              <a16:creationId xmlns:a16="http://schemas.microsoft.com/office/drawing/2014/main" id="{4BA27BB4-8C8D-4D81-85B9-47959A51DB93}"/>
            </a:ext>
          </a:extLst>
        </xdr:cNvPr>
        <xdr:cNvSpPr txBox="1"/>
      </xdr:nvSpPr>
      <xdr:spPr>
        <a:xfrm>
          <a:off x="9391727" y="1076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137939</xdr:rowOff>
    </xdr:from>
    <xdr:ext cx="469744" cy="259045"/>
    <xdr:sp macro="" textlink="">
      <xdr:nvSpPr>
        <xdr:cNvPr id="258" name="n_2mainValue【体育館・プール】&#10;一人当たり面積">
          <a:extLst>
            <a:ext uri="{FF2B5EF4-FFF2-40B4-BE49-F238E27FC236}">
              <a16:creationId xmlns:a16="http://schemas.microsoft.com/office/drawing/2014/main" id="{CB9E03C0-B07A-41E4-BEB8-C009763D42BB}"/>
            </a:ext>
          </a:extLst>
        </xdr:cNvPr>
        <xdr:cNvSpPr txBox="1"/>
      </xdr:nvSpPr>
      <xdr:spPr>
        <a:xfrm>
          <a:off x="8515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145254</xdr:rowOff>
    </xdr:from>
    <xdr:ext cx="469744" cy="259045"/>
    <xdr:sp macro="" textlink="">
      <xdr:nvSpPr>
        <xdr:cNvPr id="259" name="n_3mainValue【体育館・プール】&#10;一人当たり面積">
          <a:extLst>
            <a:ext uri="{FF2B5EF4-FFF2-40B4-BE49-F238E27FC236}">
              <a16:creationId xmlns:a16="http://schemas.microsoft.com/office/drawing/2014/main" id="{C80F2408-E379-4F2D-977C-1E20A2964604}"/>
            </a:ext>
          </a:extLst>
        </xdr:cNvPr>
        <xdr:cNvSpPr txBox="1"/>
      </xdr:nvSpPr>
      <xdr:spPr>
        <a:xfrm>
          <a:off x="7626427" y="1077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151198</xdr:rowOff>
    </xdr:from>
    <xdr:ext cx="469744" cy="259045"/>
    <xdr:sp macro="" textlink="">
      <xdr:nvSpPr>
        <xdr:cNvPr id="260" name="n_4mainValue【体育館・プール】&#10;一人当たり面積">
          <a:extLst>
            <a:ext uri="{FF2B5EF4-FFF2-40B4-BE49-F238E27FC236}">
              <a16:creationId xmlns:a16="http://schemas.microsoft.com/office/drawing/2014/main" id="{CC346804-6AA9-460D-BEC9-DAB90117AA55}"/>
            </a:ext>
          </a:extLst>
        </xdr:cNvPr>
        <xdr:cNvSpPr txBox="1"/>
      </xdr:nvSpPr>
      <xdr:spPr>
        <a:xfrm>
          <a:off x="6737427" y="1078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3D864092-3452-4FC4-B3A7-984DC7F34E0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9C099151-6CD6-4C4B-BEFA-12051BF7B5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C0C8C67-1CB3-4ADD-B2A6-7CB434CA83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3683AB1-1984-44A2-B7D6-31F3403591A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E1BBD6F6-9459-4918-943B-9EBBBE012C3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D5BC0B68-9876-491F-80B3-F2BC2CEDD00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56AE6B7-96E6-48E3-8B88-385FBBF0BC1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98C75D50-BBC4-43D5-AC0E-51A43D0D44B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D5569699-D2A7-4F0A-B371-B42002E39DD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F159E29C-C265-4C9C-85DA-49AD7E559DD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10D9982E-6395-4486-8FBA-64131C9F76B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2D045C82-85DB-4873-BA50-AF1FE1AB4BF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9EC12B5D-12FC-4BAD-8E0A-44876E41291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CB036933-FDC6-4492-91F1-AF9911C5E08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44EDE3F1-FDDB-415C-A7B9-8D8555799F0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4302FC61-F49E-4815-82B8-BA93FD23992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E131678B-0475-4D1F-9057-E16954FCAD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AD755826-6577-42D5-8092-BEC5188556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10E603DD-217C-40F3-8020-EF145DFC7AE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4F5D0776-3879-4628-BC8B-B3074B41C24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EA77BDBF-95AE-4F1A-BE2B-08B8D1A053E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96A7CA73-9380-4E40-9223-4BBCDA01FE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C893847F-392C-406C-83E1-DF445166B3C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5B68DB6A-4FC2-455A-A876-7DE9989E8AF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ADF450D4-5EF8-4E3E-9827-125C9BBE689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BFD4AE7D-0613-45C8-9A7D-B3D16F44E88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A98F497B-E13B-4B39-99A9-BC2CC8D3FDB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94B94A32-C2F6-4C85-8089-B70A86C1358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4E63BE59-4934-4E50-9524-9DC89CC4284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3E3CAACC-C9D2-46B6-9AC1-CE9B921686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6D1E0D11-49C8-451E-B5F0-A7D0D8A4101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4E5DDE85-40AA-4855-B49B-784A95A43CF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8300A22A-B5EF-476A-8114-ECC96B1F99C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48EE08C1-6163-4ED9-897D-A2E12A418E4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E7808FC2-1080-42F9-B9AE-44B232E7A2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A037C5B3-F1FC-404A-B967-A89F553568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342B3F3F-9BFD-470A-B638-7585DDAE219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10B02836-DC0E-43F1-8095-F438C612DB6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872F6886-6BB5-4628-900D-36016B09C98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2527F483-C5A8-4279-B730-32497709997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1" name="正方形/長方形 300">
          <a:extLst>
            <a:ext uri="{FF2B5EF4-FFF2-40B4-BE49-F238E27FC236}">
              <a16:creationId xmlns:a16="http://schemas.microsoft.com/office/drawing/2014/main" id="{BAD38DED-A57A-4626-9C34-19E8A1CB1EF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2" name="正方形/長方形 301">
          <a:extLst>
            <a:ext uri="{FF2B5EF4-FFF2-40B4-BE49-F238E27FC236}">
              <a16:creationId xmlns:a16="http://schemas.microsoft.com/office/drawing/2014/main" id="{EE25060A-3931-4556-91DA-E38A6848A14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3" name="正方形/長方形 302">
          <a:extLst>
            <a:ext uri="{FF2B5EF4-FFF2-40B4-BE49-F238E27FC236}">
              <a16:creationId xmlns:a16="http://schemas.microsoft.com/office/drawing/2014/main" id="{2FFED8D8-692A-4535-AB0D-ECC19BE240E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4" name="正方形/長方形 303">
          <a:extLst>
            <a:ext uri="{FF2B5EF4-FFF2-40B4-BE49-F238E27FC236}">
              <a16:creationId xmlns:a16="http://schemas.microsoft.com/office/drawing/2014/main" id="{D0914F8F-DA54-4D5F-8E42-F13DB1EEF55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5" name="正方形/長方形 304">
          <a:extLst>
            <a:ext uri="{FF2B5EF4-FFF2-40B4-BE49-F238E27FC236}">
              <a16:creationId xmlns:a16="http://schemas.microsoft.com/office/drawing/2014/main" id="{EDBF179B-1530-43FE-8142-FD0A29C73C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6" name="正方形/長方形 305">
          <a:extLst>
            <a:ext uri="{FF2B5EF4-FFF2-40B4-BE49-F238E27FC236}">
              <a16:creationId xmlns:a16="http://schemas.microsoft.com/office/drawing/2014/main" id="{1F38DE37-A410-493E-B26C-C896332F5A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7" name="正方形/長方形 306">
          <a:extLst>
            <a:ext uri="{FF2B5EF4-FFF2-40B4-BE49-F238E27FC236}">
              <a16:creationId xmlns:a16="http://schemas.microsoft.com/office/drawing/2014/main" id="{51C74F31-BF2E-44CA-B9EC-574C2868450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8" name="正方形/長方形 307">
          <a:extLst>
            <a:ext uri="{FF2B5EF4-FFF2-40B4-BE49-F238E27FC236}">
              <a16:creationId xmlns:a16="http://schemas.microsoft.com/office/drawing/2014/main" id="{103D45B0-AD5C-4BFF-B629-63EC2F4E21A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9227DB68-CF15-4608-8B8A-491D39A6DE7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0C1D1E32-97C6-4E58-8A2A-B76633283B7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B49D493C-46BF-4ED3-B3EC-ADBDA2EF4F0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17E557AF-D90E-48A5-9A06-4521935E618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578CD984-1CEA-4991-AA81-95EED74690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3CADBB7B-72C3-445A-A1A3-6D9B97E8996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D7968045-3CF1-4676-AA2B-37DB32158C2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70990634-6408-4B42-A47D-7C2DEB68C0C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a:extLst>
            <a:ext uri="{FF2B5EF4-FFF2-40B4-BE49-F238E27FC236}">
              <a16:creationId xmlns:a16="http://schemas.microsoft.com/office/drawing/2014/main" id="{86683569-4EA9-43D4-B121-5B1DC6E4205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a:extLst>
            <a:ext uri="{FF2B5EF4-FFF2-40B4-BE49-F238E27FC236}">
              <a16:creationId xmlns:a16="http://schemas.microsoft.com/office/drawing/2014/main" id="{CD2395C1-13DC-4C4C-AC40-A7100772B1A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a:extLst>
            <a:ext uri="{FF2B5EF4-FFF2-40B4-BE49-F238E27FC236}">
              <a16:creationId xmlns:a16="http://schemas.microsoft.com/office/drawing/2014/main" id="{52033CC2-9A73-417A-8D91-D412D11EF42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0" name="直線コネクタ 319">
          <a:extLst>
            <a:ext uri="{FF2B5EF4-FFF2-40B4-BE49-F238E27FC236}">
              <a16:creationId xmlns:a16="http://schemas.microsoft.com/office/drawing/2014/main" id="{0F9D1F6F-5A41-4C8C-98D4-B8CDBC8B707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1" name="テキスト ボックス 320">
          <a:extLst>
            <a:ext uri="{FF2B5EF4-FFF2-40B4-BE49-F238E27FC236}">
              <a16:creationId xmlns:a16="http://schemas.microsoft.com/office/drawing/2014/main" id="{23B34EF9-F21B-41D4-9B40-2102D6B956B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2" name="直線コネクタ 321">
          <a:extLst>
            <a:ext uri="{FF2B5EF4-FFF2-40B4-BE49-F238E27FC236}">
              <a16:creationId xmlns:a16="http://schemas.microsoft.com/office/drawing/2014/main" id="{9249678B-9DEC-4B5E-89B1-699AC23D4B1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3" name="テキスト ボックス 322">
          <a:extLst>
            <a:ext uri="{FF2B5EF4-FFF2-40B4-BE49-F238E27FC236}">
              <a16:creationId xmlns:a16="http://schemas.microsoft.com/office/drawing/2014/main" id="{7738D8C7-8465-4CE1-9C94-1ECB6516286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4" name="直線コネクタ 323">
          <a:extLst>
            <a:ext uri="{FF2B5EF4-FFF2-40B4-BE49-F238E27FC236}">
              <a16:creationId xmlns:a16="http://schemas.microsoft.com/office/drawing/2014/main" id="{01DC871E-30D1-4A36-965F-173A94B1FA8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5" name="テキスト ボックス 324">
          <a:extLst>
            <a:ext uri="{FF2B5EF4-FFF2-40B4-BE49-F238E27FC236}">
              <a16:creationId xmlns:a16="http://schemas.microsoft.com/office/drawing/2014/main" id="{697F2BB6-4F30-4CF8-A0DF-CB0A26FD3A5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6" name="直線コネクタ 325">
          <a:extLst>
            <a:ext uri="{FF2B5EF4-FFF2-40B4-BE49-F238E27FC236}">
              <a16:creationId xmlns:a16="http://schemas.microsoft.com/office/drawing/2014/main" id="{6B19AAAD-8898-4BD5-AAD1-AA7D2E36D14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7" name="テキスト ボックス 326">
          <a:extLst>
            <a:ext uri="{FF2B5EF4-FFF2-40B4-BE49-F238E27FC236}">
              <a16:creationId xmlns:a16="http://schemas.microsoft.com/office/drawing/2014/main" id="{F0D665A1-9598-4547-B4A1-1AA099B1896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8" name="直線コネクタ 327">
          <a:extLst>
            <a:ext uri="{FF2B5EF4-FFF2-40B4-BE49-F238E27FC236}">
              <a16:creationId xmlns:a16="http://schemas.microsoft.com/office/drawing/2014/main" id="{EF422E07-99EB-491B-93D6-03F723B9102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9" name="テキスト ボックス 328">
          <a:extLst>
            <a:ext uri="{FF2B5EF4-FFF2-40B4-BE49-F238E27FC236}">
              <a16:creationId xmlns:a16="http://schemas.microsoft.com/office/drawing/2014/main" id="{7929AB0F-6E20-4715-87F9-54894457970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0" name="直線コネクタ 329">
          <a:extLst>
            <a:ext uri="{FF2B5EF4-FFF2-40B4-BE49-F238E27FC236}">
              <a16:creationId xmlns:a16="http://schemas.microsoft.com/office/drawing/2014/main" id="{CA1AF93E-22F9-419F-AA0A-BBB0A222CFC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1" name="テキスト ボックス 330">
          <a:extLst>
            <a:ext uri="{FF2B5EF4-FFF2-40B4-BE49-F238E27FC236}">
              <a16:creationId xmlns:a16="http://schemas.microsoft.com/office/drawing/2014/main" id="{981C8221-F661-4FB4-A9AC-737DA2FEEC5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a:extLst>
            <a:ext uri="{FF2B5EF4-FFF2-40B4-BE49-F238E27FC236}">
              <a16:creationId xmlns:a16="http://schemas.microsoft.com/office/drawing/2014/main" id="{3E272821-F9B8-44DB-88F8-F84E7B81EE0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333" name="直線コネクタ 332">
          <a:extLst>
            <a:ext uri="{FF2B5EF4-FFF2-40B4-BE49-F238E27FC236}">
              <a16:creationId xmlns:a16="http://schemas.microsoft.com/office/drawing/2014/main" id="{B0A12705-289D-4308-846E-3B1B1A7B5D93}"/>
            </a:ext>
          </a:extLst>
        </xdr:cNvPr>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4" name="【保健センター・保健所】&#10;有形固定資産減価償却率最小値テキスト">
          <a:extLst>
            <a:ext uri="{FF2B5EF4-FFF2-40B4-BE49-F238E27FC236}">
              <a16:creationId xmlns:a16="http://schemas.microsoft.com/office/drawing/2014/main" id="{CDEC33D3-0651-44FB-BF74-BB05F635834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5" name="直線コネクタ 334">
          <a:extLst>
            <a:ext uri="{FF2B5EF4-FFF2-40B4-BE49-F238E27FC236}">
              <a16:creationId xmlns:a16="http://schemas.microsoft.com/office/drawing/2014/main" id="{65039C3D-C7B5-4D75-A5BB-973ED7426F6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336" name="【保健センター・保健所】&#10;有形固定資産減価償却率最大値テキスト">
          <a:extLst>
            <a:ext uri="{FF2B5EF4-FFF2-40B4-BE49-F238E27FC236}">
              <a16:creationId xmlns:a16="http://schemas.microsoft.com/office/drawing/2014/main" id="{113B8F36-560C-486F-8974-BCE481C2852C}"/>
            </a:ext>
          </a:extLst>
        </xdr:cNvPr>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337" name="直線コネクタ 336">
          <a:extLst>
            <a:ext uri="{FF2B5EF4-FFF2-40B4-BE49-F238E27FC236}">
              <a16:creationId xmlns:a16="http://schemas.microsoft.com/office/drawing/2014/main" id="{4A952262-A85A-4B14-BC8B-2189E9E437C9}"/>
            </a:ext>
          </a:extLst>
        </xdr:cNvPr>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338" name="【保健センター・保健所】&#10;有形固定資産減価償却率平均値テキスト">
          <a:extLst>
            <a:ext uri="{FF2B5EF4-FFF2-40B4-BE49-F238E27FC236}">
              <a16:creationId xmlns:a16="http://schemas.microsoft.com/office/drawing/2014/main" id="{D5D1E434-EC43-4A88-B5C1-6B9A0C29401F}"/>
            </a:ext>
          </a:extLst>
        </xdr:cNvPr>
        <xdr:cNvSpPr txBox="1"/>
      </xdr:nvSpPr>
      <xdr:spPr>
        <a:xfrm>
          <a:off x="16357600" y="1002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339" name="フローチャート: 判断 338">
          <a:extLst>
            <a:ext uri="{FF2B5EF4-FFF2-40B4-BE49-F238E27FC236}">
              <a16:creationId xmlns:a16="http://schemas.microsoft.com/office/drawing/2014/main" id="{48844BE5-5A60-4594-AAEC-70C9328C48DB}"/>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340" name="フローチャート: 判断 339">
          <a:extLst>
            <a:ext uri="{FF2B5EF4-FFF2-40B4-BE49-F238E27FC236}">
              <a16:creationId xmlns:a16="http://schemas.microsoft.com/office/drawing/2014/main" id="{982B5646-5716-46AF-9485-521B863F8059}"/>
            </a:ext>
          </a:extLst>
        </xdr:cNvPr>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341" name="フローチャート: 判断 340">
          <a:extLst>
            <a:ext uri="{FF2B5EF4-FFF2-40B4-BE49-F238E27FC236}">
              <a16:creationId xmlns:a16="http://schemas.microsoft.com/office/drawing/2014/main" id="{6FAEB8B5-4FBB-46C1-A616-B783B9361619}"/>
            </a:ext>
          </a:extLst>
        </xdr:cNvPr>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342" name="フローチャート: 判断 341">
          <a:extLst>
            <a:ext uri="{FF2B5EF4-FFF2-40B4-BE49-F238E27FC236}">
              <a16:creationId xmlns:a16="http://schemas.microsoft.com/office/drawing/2014/main" id="{33C72D86-EC23-43E5-BFDB-9B16CCEF7AA1}"/>
            </a:ext>
          </a:extLst>
        </xdr:cNvPr>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343" name="フローチャート: 判断 342">
          <a:extLst>
            <a:ext uri="{FF2B5EF4-FFF2-40B4-BE49-F238E27FC236}">
              <a16:creationId xmlns:a16="http://schemas.microsoft.com/office/drawing/2014/main" id="{1D9BB91C-6E9F-4DD6-A78D-EE39353A1480}"/>
            </a:ext>
          </a:extLst>
        </xdr:cNvPr>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75DAACEF-EA16-4FF4-B502-67A1D8CA921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93524EDF-08AC-45DA-B891-6B93B6A86A0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EE728502-66FB-4D25-9DCF-7EFFC8CBE6D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70A79B52-9192-4C66-9079-5559C7BA329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8FE942A9-74F5-4E60-AF22-6F2EBD7553E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124460</xdr:rowOff>
    </xdr:from>
    <xdr:to>
      <xdr:col>85</xdr:col>
      <xdr:colOff>177800</xdr:colOff>
      <xdr:row>62</xdr:row>
      <xdr:rowOff>54610</xdr:rowOff>
    </xdr:to>
    <xdr:sp macro="" textlink="">
      <xdr:nvSpPr>
        <xdr:cNvPr id="349" name="楕円 348">
          <a:extLst>
            <a:ext uri="{FF2B5EF4-FFF2-40B4-BE49-F238E27FC236}">
              <a16:creationId xmlns:a16="http://schemas.microsoft.com/office/drawing/2014/main" id="{F99CBF58-0CEA-4E6A-8570-58868C79DCE7}"/>
            </a:ext>
          </a:extLst>
        </xdr:cNvPr>
        <xdr:cNvSpPr/>
      </xdr:nvSpPr>
      <xdr:spPr>
        <a:xfrm>
          <a:off x="162687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102887</xdr:rowOff>
    </xdr:from>
    <xdr:ext cx="405111" cy="259045"/>
    <xdr:sp macro="" textlink="">
      <xdr:nvSpPr>
        <xdr:cNvPr id="350" name="【保健センター・保健所】&#10;有形固定資産減価償却率該当値テキスト">
          <a:extLst>
            <a:ext uri="{FF2B5EF4-FFF2-40B4-BE49-F238E27FC236}">
              <a16:creationId xmlns:a16="http://schemas.microsoft.com/office/drawing/2014/main" id="{16494E41-DE32-4836-8876-D0554213385D}"/>
            </a:ext>
          </a:extLst>
        </xdr:cNvPr>
        <xdr:cNvSpPr txBox="1"/>
      </xdr:nvSpPr>
      <xdr:spPr>
        <a:xfrm>
          <a:off x="16357600"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73025</xdr:rowOff>
    </xdr:from>
    <xdr:to>
      <xdr:col>81</xdr:col>
      <xdr:colOff>101600</xdr:colOff>
      <xdr:row>62</xdr:row>
      <xdr:rowOff>3175</xdr:rowOff>
    </xdr:to>
    <xdr:sp macro="" textlink="">
      <xdr:nvSpPr>
        <xdr:cNvPr id="351" name="楕円 350">
          <a:extLst>
            <a:ext uri="{FF2B5EF4-FFF2-40B4-BE49-F238E27FC236}">
              <a16:creationId xmlns:a16="http://schemas.microsoft.com/office/drawing/2014/main" id="{9F11AA0B-71F5-4F80-AF6B-094CA6D09806}"/>
            </a:ext>
          </a:extLst>
        </xdr:cNvPr>
        <xdr:cNvSpPr/>
      </xdr:nvSpPr>
      <xdr:spPr>
        <a:xfrm>
          <a:off x="15430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123825</xdr:rowOff>
    </xdr:from>
    <xdr:to>
      <xdr:col>85</xdr:col>
      <xdr:colOff>127000</xdr:colOff>
      <xdr:row>62</xdr:row>
      <xdr:rowOff>3810</xdr:rowOff>
    </xdr:to>
    <xdr:cxnSp macro="">
      <xdr:nvCxnSpPr>
        <xdr:cNvPr id="352" name="直線コネクタ 351">
          <a:extLst>
            <a:ext uri="{FF2B5EF4-FFF2-40B4-BE49-F238E27FC236}">
              <a16:creationId xmlns:a16="http://schemas.microsoft.com/office/drawing/2014/main" id="{B989E34C-65C7-4096-B889-68B8DF227EB2}"/>
            </a:ext>
          </a:extLst>
        </xdr:cNvPr>
        <xdr:cNvCxnSpPr/>
      </xdr:nvCxnSpPr>
      <xdr:spPr>
        <a:xfrm>
          <a:off x="15481300" y="1058227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21590</xdr:rowOff>
    </xdr:from>
    <xdr:to>
      <xdr:col>76</xdr:col>
      <xdr:colOff>165100</xdr:colOff>
      <xdr:row>61</xdr:row>
      <xdr:rowOff>123190</xdr:rowOff>
    </xdr:to>
    <xdr:sp macro="" textlink="">
      <xdr:nvSpPr>
        <xdr:cNvPr id="353" name="楕円 352">
          <a:extLst>
            <a:ext uri="{FF2B5EF4-FFF2-40B4-BE49-F238E27FC236}">
              <a16:creationId xmlns:a16="http://schemas.microsoft.com/office/drawing/2014/main" id="{C784E2F1-9D63-4F66-AD03-4661062BCFE4}"/>
            </a:ext>
          </a:extLst>
        </xdr:cNvPr>
        <xdr:cNvSpPr/>
      </xdr:nvSpPr>
      <xdr:spPr>
        <a:xfrm>
          <a:off x="14541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72390</xdr:rowOff>
    </xdr:from>
    <xdr:to>
      <xdr:col>81</xdr:col>
      <xdr:colOff>50800</xdr:colOff>
      <xdr:row>61</xdr:row>
      <xdr:rowOff>123825</xdr:rowOff>
    </xdr:to>
    <xdr:cxnSp macro="">
      <xdr:nvCxnSpPr>
        <xdr:cNvPr id="354" name="直線コネクタ 353">
          <a:extLst>
            <a:ext uri="{FF2B5EF4-FFF2-40B4-BE49-F238E27FC236}">
              <a16:creationId xmlns:a16="http://schemas.microsoft.com/office/drawing/2014/main" id="{C14BE4B4-DBAE-428A-AAD8-AC1015A7968D}"/>
            </a:ext>
          </a:extLst>
        </xdr:cNvPr>
        <xdr:cNvCxnSpPr/>
      </xdr:nvCxnSpPr>
      <xdr:spPr>
        <a:xfrm>
          <a:off x="14592300" y="1053084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141605</xdr:rowOff>
    </xdr:from>
    <xdr:to>
      <xdr:col>72</xdr:col>
      <xdr:colOff>38100</xdr:colOff>
      <xdr:row>61</xdr:row>
      <xdr:rowOff>71755</xdr:rowOff>
    </xdr:to>
    <xdr:sp macro="" textlink="">
      <xdr:nvSpPr>
        <xdr:cNvPr id="355" name="楕円 354">
          <a:extLst>
            <a:ext uri="{FF2B5EF4-FFF2-40B4-BE49-F238E27FC236}">
              <a16:creationId xmlns:a16="http://schemas.microsoft.com/office/drawing/2014/main" id="{E1245A1A-ED29-4CD1-BF42-B5583D78423C}"/>
            </a:ext>
          </a:extLst>
        </xdr:cNvPr>
        <xdr:cNvSpPr/>
      </xdr:nvSpPr>
      <xdr:spPr>
        <a:xfrm>
          <a:off x="13652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20955</xdr:rowOff>
    </xdr:from>
    <xdr:to>
      <xdr:col>76</xdr:col>
      <xdr:colOff>114300</xdr:colOff>
      <xdr:row>61</xdr:row>
      <xdr:rowOff>72390</xdr:rowOff>
    </xdr:to>
    <xdr:cxnSp macro="">
      <xdr:nvCxnSpPr>
        <xdr:cNvPr id="356" name="直線コネクタ 355">
          <a:extLst>
            <a:ext uri="{FF2B5EF4-FFF2-40B4-BE49-F238E27FC236}">
              <a16:creationId xmlns:a16="http://schemas.microsoft.com/office/drawing/2014/main" id="{A619E4D7-9F90-42FD-A6AB-C9659184B979}"/>
            </a:ext>
          </a:extLst>
        </xdr:cNvPr>
        <xdr:cNvCxnSpPr/>
      </xdr:nvCxnSpPr>
      <xdr:spPr>
        <a:xfrm>
          <a:off x="13703300" y="104794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90170</xdr:rowOff>
    </xdr:from>
    <xdr:to>
      <xdr:col>67</xdr:col>
      <xdr:colOff>101600</xdr:colOff>
      <xdr:row>61</xdr:row>
      <xdr:rowOff>20320</xdr:rowOff>
    </xdr:to>
    <xdr:sp macro="" textlink="">
      <xdr:nvSpPr>
        <xdr:cNvPr id="357" name="楕円 356">
          <a:extLst>
            <a:ext uri="{FF2B5EF4-FFF2-40B4-BE49-F238E27FC236}">
              <a16:creationId xmlns:a16="http://schemas.microsoft.com/office/drawing/2014/main" id="{B65BC197-ABA1-4688-A2F3-37F336C7908A}"/>
            </a:ext>
          </a:extLst>
        </xdr:cNvPr>
        <xdr:cNvSpPr/>
      </xdr:nvSpPr>
      <xdr:spPr>
        <a:xfrm>
          <a:off x="12763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140970</xdr:rowOff>
    </xdr:from>
    <xdr:to>
      <xdr:col>71</xdr:col>
      <xdr:colOff>177800</xdr:colOff>
      <xdr:row>61</xdr:row>
      <xdr:rowOff>20955</xdr:rowOff>
    </xdr:to>
    <xdr:cxnSp macro="">
      <xdr:nvCxnSpPr>
        <xdr:cNvPr id="358" name="直線コネクタ 357">
          <a:extLst>
            <a:ext uri="{FF2B5EF4-FFF2-40B4-BE49-F238E27FC236}">
              <a16:creationId xmlns:a16="http://schemas.microsoft.com/office/drawing/2014/main" id="{D11EBF1E-E730-4452-8C7D-B44A5E5072E5}"/>
            </a:ext>
          </a:extLst>
        </xdr:cNvPr>
        <xdr:cNvCxnSpPr/>
      </xdr:nvCxnSpPr>
      <xdr:spPr>
        <a:xfrm>
          <a:off x="12814300" y="104279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id="{4C3A3806-1E32-4AA4-AE6F-FD737FAD25BB}"/>
            </a:ext>
          </a:extLst>
        </xdr:cNvPr>
        <xdr:cNvSpPr txBox="1"/>
      </xdr:nvSpPr>
      <xdr:spPr>
        <a:xfrm>
          <a:off x="152660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id="{0B4F5B99-79AD-4A89-A69C-212D4E1A1386}"/>
            </a:ext>
          </a:extLst>
        </xdr:cNvPr>
        <xdr:cNvSpPr txBox="1"/>
      </xdr:nvSpPr>
      <xdr:spPr>
        <a:xfrm>
          <a:off x="14389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id="{0D5B38AE-1277-4804-8C06-41198F9B17E5}"/>
            </a:ext>
          </a:extLst>
        </xdr:cNvPr>
        <xdr:cNvSpPr txBox="1"/>
      </xdr:nvSpPr>
      <xdr:spPr>
        <a:xfrm>
          <a:off x="13500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id="{213023F4-98BD-4098-8D40-2F9EF422062B}"/>
            </a:ext>
          </a:extLst>
        </xdr:cNvPr>
        <xdr:cNvSpPr txBox="1"/>
      </xdr:nvSpPr>
      <xdr:spPr>
        <a:xfrm>
          <a:off x="12611744" y="984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165752</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id="{4BE27852-0D24-4A71-BE2C-63101ECEF443}"/>
            </a:ext>
          </a:extLst>
        </xdr:cNvPr>
        <xdr:cNvSpPr txBox="1"/>
      </xdr:nvSpPr>
      <xdr:spPr>
        <a:xfrm>
          <a:off x="152660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114317</xdr:rowOff>
    </xdr:from>
    <xdr:ext cx="405111" cy="259045"/>
    <xdr:sp macro="" textlink="">
      <xdr:nvSpPr>
        <xdr:cNvPr id="364" name="n_2mainValue【保健センター・保健所】&#10;有形固定資産減価償却率">
          <a:extLst>
            <a:ext uri="{FF2B5EF4-FFF2-40B4-BE49-F238E27FC236}">
              <a16:creationId xmlns:a16="http://schemas.microsoft.com/office/drawing/2014/main" id="{C68490A7-94A2-4058-8704-1A87D473496E}"/>
            </a:ext>
          </a:extLst>
        </xdr:cNvPr>
        <xdr:cNvSpPr txBox="1"/>
      </xdr:nvSpPr>
      <xdr:spPr>
        <a:xfrm>
          <a:off x="143897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62882</xdr:rowOff>
    </xdr:from>
    <xdr:ext cx="405111" cy="259045"/>
    <xdr:sp macro="" textlink="">
      <xdr:nvSpPr>
        <xdr:cNvPr id="365" name="n_3mainValue【保健センター・保健所】&#10;有形固定資産減価償却率">
          <a:extLst>
            <a:ext uri="{FF2B5EF4-FFF2-40B4-BE49-F238E27FC236}">
              <a16:creationId xmlns:a16="http://schemas.microsoft.com/office/drawing/2014/main" id="{7F2EB58D-AC80-4071-8E17-C16AAA837393}"/>
            </a:ext>
          </a:extLst>
        </xdr:cNvPr>
        <xdr:cNvSpPr txBox="1"/>
      </xdr:nvSpPr>
      <xdr:spPr>
        <a:xfrm>
          <a:off x="13500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11447</xdr:rowOff>
    </xdr:from>
    <xdr:ext cx="405111" cy="259045"/>
    <xdr:sp macro="" textlink="">
      <xdr:nvSpPr>
        <xdr:cNvPr id="366" name="n_4mainValue【保健センター・保健所】&#10;有形固定資産減価償却率">
          <a:extLst>
            <a:ext uri="{FF2B5EF4-FFF2-40B4-BE49-F238E27FC236}">
              <a16:creationId xmlns:a16="http://schemas.microsoft.com/office/drawing/2014/main" id="{25E571C8-4BF4-41D7-A510-77146AC98266}"/>
            </a:ext>
          </a:extLst>
        </xdr:cNvPr>
        <xdr:cNvSpPr txBox="1"/>
      </xdr:nvSpPr>
      <xdr:spPr>
        <a:xfrm>
          <a:off x="12611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a:extLst>
            <a:ext uri="{FF2B5EF4-FFF2-40B4-BE49-F238E27FC236}">
              <a16:creationId xmlns:a16="http://schemas.microsoft.com/office/drawing/2014/main" id="{0C32B173-FFF4-4FC3-9EBF-70680B4A1D8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a:extLst>
            <a:ext uri="{FF2B5EF4-FFF2-40B4-BE49-F238E27FC236}">
              <a16:creationId xmlns:a16="http://schemas.microsoft.com/office/drawing/2014/main" id="{CA16616F-CEDD-4454-9F15-CDF683C9873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a:extLst>
            <a:ext uri="{FF2B5EF4-FFF2-40B4-BE49-F238E27FC236}">
              <a16:creationId xmlns:a16="http://schemas.microsoft.com/office/drawing/2014/main" id="{8E2A26A5-286C-4218-BDA5-91779EB20AB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a:extLst>
            <a:ext uri="{FF2B5EF4-FFF2-40B4-BE49-F238E27FC236}">
              <a16:creationId xmlns:a16="http://schemas.microsoft.com/office/drawing/2014/main" id="{516292F8-8E33-41C5-A45C-2267690CF3A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a:extLst>
            <a:ext uri="{FF2B5EF4-FFF2-40B4-BE49-F238E27FC236}">
              <a16:creationId xmlns:a16="http://schemas.microsoft.com/office/drawing/2014/main" id="{716A5F30-44FD-4DCF-AD32-1F7CF3313F8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a:extLst>
            <a:ext uri="{FF2B5EF4-FFF2-40B4-BE49-F238E27FC236}">
              <a16:creationId xmlns:a16="http://schemas.microsoft.com/office/drawing/2014/main" id="{3A0CC1AD-21CF-41C8-8044-B4B2AAAD8E9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a:extLst>
            <a:ext uri="{FF2B5EF4-FFF2-40B4-BE49-F238E27FC236}">
              <a16:creationId xmlns:a16="http://schemas.microsoft.com/office/drawing/2014/main" id="{B457F6EC-C288-4F45-A516-25DF1CD67FA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a:extLst>
            <a:ext uri="{FF2B5EF4-FFF2-40B4-BE49-F238E27FC236}">
              <a16:creationId xmlns:a16="http://schemas.microsoft.com/office/drawing/2014/main" id="{93282313-1C10-407D-A26B-31148C1EBE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a:extLst>
            <a:ext uri="{FF2B5EF4-FFF2-40B4-BE49-F238E27FC236}">
              <a16:creationId xmlns:a16="http://schemas.microsoft.com/office/drawing/2014/main" id="{88CD5BF7-3C48-42D6-A038-A8E58BFE1E6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a:extLst>
            <a:ext uri="{FF2B5EF4-FFF2-40B4-BE49-F238E27FC236}">
              <a16:creationId xmlns:a16="http://schemas.microsoft.com/office/drawing/2014/main" id="{57D34CB6-BA02-4A80-BA8D-AC24AA49E3D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7" name="直線コネクタ 376">
          <a:extLst>
            <a:ext uri="{FF2B5EF4-FFF2-40B4-BE49-F238E27FC236}">
              <a16:creationId xmlns:a16="http://schemas.microsoft.com/office/drawing/2014/main" id="{DD93F5FE-AC26-44A3-9191-7B25EBD2946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8" name="テキスト ボックス 377">
          <a:extLst>
            <a:ext uri="{FF2B5EF4-FFF2-40B4-BE49-F238E27FC236}">
              <a16:creationId xmlns:a16="http://schemas.microsoft.com/office/drawing/2014/main" id="{4FD28239-8105-4CA5-B352-CDE645135A5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9" name="直線コネクタ 378">
          <a:extLst>
            <a:ext uri="{FF2B5EF4-FFF2-40B4-BE49-F238E27FC236}">
              <a16:creationId xmlns:a16="http://schemas.microsoft.com/office/drawing/2014/main" id="{44076D23-6019-4321-987C-F57F220A14F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0" name="テキスト ボックス 379">
          <a:extLst>
            <a:ext uri="{FF2B5EF4-FFF2-40B4-BE49-F238E27FC236}">
              <a16:creationId xmlns:a16="http://schemas.microsoft.com/office/drawing/2014/main" id="{0410A40C-A750-4166-8D83-7F5D9DCCEA8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1" name="直線コネクタ 380">
          <a:extLst>
            <a:ext uri="{FF2B5EF4-FFF2-40B4-BE49-F238E27FC236}">
              <a16:creationId xmlns:a16="http://schemas.microsoft.com/office/drawing/2014/main" id="{AD39C8F3-9F6F-49D9-9D43-8EE0CB95CDD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2" name="テキスト ボックス 381">
          <a:extLst>
            <a:ext uri="{FF2B5EF4-FFF2-40B4-BE49-F238E27FC236}">
              <a16:creationId xmlns:a16="http://schemas.microsoft.com/office/drawing/2014/main" id="{01EE054C-39B5-470A-AF50-A4B78DF49D6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3" name="直線コネクタ 382">
          <a:extLst>
            <a:ext uri="{FF2B5EF4-FFF2-40B4-BE49-F238E27FC236}">
              <a16:creationId xmlns:a16="http://schemas.microsoft.com/office/drawing/2014/main" id="{44C68CC4-720B-4E3E-90AB-FA6548BA3C4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4" name="テキスト ボックス 383">
          <a:extLst>
            <a:ext uri="{FF2B5EF4-FFF2-40B4-BE49-F238E27FC236}">
              <a16:creationId xmlns:a16="http://schemas.microsoft.com/office/drawing/2014/main" id="{1FE572E8-CD0B-4A05-BEA5-1DEC3D96A96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5" name="直線コネクタ 384">
          <a:extLst>
            <a:ext uri="{FF2B5EF4-FFF2-40B4-BE49-F238E27FC236}">
              <a16:creationId xmlns:a16="http://schemas.microsoft.com/office/drawing/2014/main" id="{F19A0FDD-2FDB-4183-BEF5-E1724C85EE9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6" name="テキスト ボックス 385">
          <a:extLst>
            <a:ext uri="{FF2B5EF4-FFF2-40B4-BE49-F238E27FC236}">
              <a16:creationId xmlns:a16="http://schemas.microsoft.com/office/drawing/2014/main" id="{A7B1F782-C2B9-4732-9AC7-30EAFE1FC0C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7" name="【保健センター・保健所】&#10;一人当たり面積グラフ枠">
          <a:extLst>
            <a:ext uri="{FF2B5EF4-FFF2-40B4-BE49-F238E27FC236}">
              <a16:creationId xmlns:a16="http://schemas.microsoft.com/office/drawing/2014/main" id="{7AF92DF1-5AD0-49F7-96B4-64C37F495E3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388" name="直線コネクタ 387">
          <a:extLst>
            <a:ext uri="{FF2B5EF4-FFF2-40B4-BE49-F238E27FC236}">
              <a16:creationId xmlns:a16="http://schemas.microsoft.com/office/drawing/2014/main" id="{176074CD-0798-49DB-873E-E85C3B78650B}"/>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389" name="【保健センター・保健所】&#10;一人当たり面積最小値テキスト">
          <a:extLst>
            <a:ext uri="{FF2B5EF4-FFF2-40B4-BE49-F238E27FC236}">
              <a16:creationId xmlns:a16="http://schemas.microsoft.com/office/drawing/2014/main" id="{9E17CCE8-0FAA-441D-BE21-A4EF4B69C8B8}"/>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390" name="直線コネクタ 389">
          <a:extLst>
            <a:ext uri="{FF2B5EF4-FFF2-40B4-BE49-F238E27FC236}">
              <a16:creationId xmlns:a16="http://schemas.microsoft.com/office/drawing/2014/main" id="{563F580D-A6B3-43E4-BBE2-C7BF883239BF}"/>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391" name="【保健センター・保健所】&#10;一人当たり面積最大値テキスト">
          <a:extLst>
            <a:ext uri="{FF2B5EF4-FFF2-40B4-BE49-F238E27FC236}">
              <a16:creationId xmlns:a16="http://schemas.microsoft.com/office/drawing/2014/main" id="{CB1D1814-4ACC-4E88-87A5-FEAE4BD726FF}"/>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392" name="直線コネクタ 391">
          <a:extLst>
            <a:ext uri="{FF2B5EF4-FFF2-40B4-BE49-F238E27FC236}">
              <a16:creationId xmlns:a16="http://schemas.microsoft.com/office/drawing/2014/main" id="{F4D9B543-4538-4644-B28A-7494A84D552B}"/>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393" name="【保健センター・保健所】&#10;一人当たり面積平均値テキスト">
          <a:extLst>
            <a:ext uri="{FF2B5EF4-FFF2-40B4-BE49-F238E27FC236}">
              <a16:creationId xmlns:a16="http://schemas.microsoft.com/office/drawing/2014/main" id="{375644FA-0822-4D92-81EF-2FCA02ED4D71}"/>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394" name="フローチャート: 判断 393">
          <a:extLst>
            <a:ext uri="{FF2B5EF4-FFF2-40B4-BE49-F238E27FC236}">
              <a16:creationId xmlns:a16="http://schemas.microsoft.com/office/drawing/2014/main" id="{B34D57FA-0952-4521-8E81-B28861BAFF06}"/>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395" name="フローチャート: 判断 394">
          <a:extLst>
            <a:ext uri="{FF2B5EF4-FFF2-40B4-BE49-F238E27FC236}">
              <a16:creationId xmlns:a16="http://schemas.microsoft.com/office/drawing/2014/main" id="{3675E509-3DC3-4807-AE78-931ED45CBEE3}"/>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396" name="フローチャート: 判断 395">
          <a:extLst>
            <a:ext uri="{FF2B5EF4-FFF2-40B4-BE49-F238E27FC236}">
              <a16:creationId xmlns:a16="http://schemas.microsoft.com/office/drawing/2014/main" id="{EB581C12-3880-4829-B854-0011691734A3}"/>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397" name="フローチャート: 判断 396">
          <a:extLst>
            <a:ext uri="{FF2B5EF4-FFF2-40B4-BE49-F238E27FC236}">
              <a16:creationId xmlns:a16="http://schemas.microsoft.com/office/drawing/2014/main" id="{8A722C13-B2C7-49AC-A446-E976108AEAF3}"/>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398" name="フローチャート: 判断 397">
          <a:extLst>
            <a:ext uri="{FF2B5EF4-FFF2-40B4-BE49-F238E27FC236}">
              <a16:creationId xmlns:a16="http://schemas.microsoft.com/office/drawing/2014/main" id="{2656466C-70FB-4E0F-805E-1795E48C4277}"/>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FEE124C4-AC7A-4288-AA88-B42A69BFCDE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E063CF4E-C4FE-4DB1-9440-7B520FF918F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B6B01135-CEFE-4D46-AA9C-3A357FD544E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4F97043D-8CEC-4B88-B969-82F7E79C095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1E798DB7-395F-42A4-A6F5-F9CE84F9BBC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404" name="楕円 403">
          <a:extLst>
            <a:ext uri="{FF2B5EF4-FFF2-40B4-BE49-F238E27FC236}">
              <a16:creationId xmlns:a16="http://schemas.microsoft.com/office/drawing/2014/main" id="{8DF1557E-79A7-4FCE-AB67-52ED3F56AFAF}"/>
            </a:ext>
          </a:extLst>
        </xdr:cNvPr>
        <xdr:cNvSpPr/>
      </xdr:nvSpPr>
      <xdr:spPr>
        <a:xfrm>
          <a:off x="221107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42435</xdr:rowOff>
    </xdr:from>
    <xdr:ext cx="469744" cy="259045"/>
    <xdr:sp macro="" textlink="">
      <xdr:nvSpPr>
        <xdr:cNvPr id="405" name="【保健センター・保健所】&#10;一人当たり面積該当値テキスト">
          <a:extLst>
            <a:ext uri="{FF2B5EF4-FFF2-40B4-BE49-F238E27FC236}">
              <a16:creationId xmlns:a16="http://schemas.microsoft.com/office/drawing/2014/main" id="{E92F94D6-6C32-4CC2-98D5-D3FB2E3C731E}"/>
            </a:ext>
          </a:extLst>
        </xdr:cNvPr>
        <xdr:cNvSpPr txBox="1"/>
      </xdr:nvSpPr>
      <xdr:spPr>
        <a:xfrm>
          <a:off x="22199600" y="1067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406" name="楕円 405">
          <a:extLst>
            <a:ext uri="{FF2B5EF4-FFF2-40B4-BE49-F238E27FC236}">
              <a16:creationId xmlns:a16="http://schemas.microsoft.com/office/drawing/2014/main" id="{FB23F112-DC45-40FF-935B-70CC03B80E63}"/>
            </a:ext>
          </a:extLst>
        </xdr:cNvPr>
        <xdr:cNvSpPr/>
      </xdr:nvSpPr>
      <xdr:spPr>
        <a:xfrm>
          <a:off x="2127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xdr:rowOff>
    </xdr:from>
    <xdr:to>
      <xdr:col>116</xdr:col>
      <xdr:colOff>63500</xdr:colOff>
      <xdr:row>63</xdr:row>
      <xdr:rowOff>11430</xdr:rowOff>
    </xdr:to>
    <xdr:cxnSp macro="">
      <xdr:nvCxnSpPr>
        <xdr:cNvPr id="407" name="直線コネクタ 406">
          <a:extLst>
            <a:ext uri="{FF2B5EF4-FFF2-40B4-BE49-F238E27FC236}">
              <a16:creationId xmlns:a16="http://schemas.microsoft.com/office/drawing/2014/main" id="{6DEC1BE1-3330-4940-8334-6C5C68EBDF43}"/>
            </a:ext>
          </a:extLst>
        </xdr:cNvPr>
        <xdr:cNvCxnSpPr/>
      </xdr:nvCxnSpPr>
      <xdr:spPr>
        <a:xfrm flipV="1">
          <a:off x="21323300" y="108082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134366</xdr:rowOff>
    </xdr:from>
    <xdr:to>
      <xdr:col>107</xdr:col>
      <xdr:colOff>101600</xdr:colOff>
      <xdr:row>63</xdr:row>
      <xdr:rowOff>64516</xdr:rowOff>
    </xdr:to>
    <xdr:sp macro="" textlink="">
      <xdr:nvSpPr>
        <xdr:cNvPr id="408" name="楕円 407">
          <a:extLst>
            <a:ext uri="{FF2B5EF4-FFF2-40B4-BE49-F238E27FC236}">
              <a16:creationId xmlns:a16="http://schemas.microsoft.com/office/drawing/2014/main" id="{9A30DD2D-A384-47C2-B9D0-B8823D8CF87D}"/>
            </a:ext>
          </a:extLst>
        </xdr:cNvPr>
        <xdr:cNvSpPr/>
      </xdr:nvSpPr>
      <xdr:spPr>
        <a:xfrm>
          <a:off x="20383500" y="107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13716</xdr:rowOff>
    </xdr:to>
    <xdr:cxnSp macro="">
      <xdr:nvCxnSpPr>
        <xdr:cNvPr id="409" name="直線コネクタ 408">
          <a:extLst>
            <a:ext uri="{FF2B5EF4-FFF2-40B4-BE49-F238E27FC236}">
              <a16:creationId xmlns:a16="http://schemas.microsoft.com/office/drawing/2014/main" id="{97C8F0C6-39CD-4671-A3E9-A80AF6C67431}"/>
            </a:ext>
          </a:extLst>
        </xdr:cNvPr>
        <xdr:cNvCxnSpPr/>
      </xdr:nvCxnSpPr>
      <xdr:spPr>
        <a:xfrm flipV="1">
          <a:off x="20434300" y="1081278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138938</xdr:rowOff>
    </xdr:from>
    <xdr:to>
      <xdr:col>102</xdr:col>
      <xdr:colOff>165100</xdr:colOff>
      <xdr:row>63</xdr:row>
      <xdr:rowOff>69088</xdr:rowOff>
    </xdr:to>
    <xdr:sp macro="" textlink="">
      <xdr:nvSpPr>
        <xdr:cNvPr id="410" name="楕円 409">
          <a:extLst>
            <a:ext uri="{FF2B5EF4-FFF2-40B4-BE49-F238E27FC236}">
              <a16:creationId xmlns:a16="http://schemas.microsoft.com/office/drawing/2014/main" id="{ED5DB959-F05D-4B31-8B98-B4592C86DA5F}"/>
            </a:ext>
          </a:extLst>
        </xdr:cNvPr>
        <xdr:cNvSpPr/>
      </xdr:nvSpPr>
      <xdr:spPr>
        <a:xfrm>
          <a:off x="19494500" y="1076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13716</xdr:rowOff>
    </xdr:from>
    <xdr:to>
      <xdr:col>107</xdr:col>
      <xdr:colOff>50800</xdr:colOff>
      <xdr:row>63</xdr:row>
      <xdr:rowOff>18288</xdr:rowOff>
    </xdr:to>
    <xdr:cxnSp macro="">
      <xdr:nvCxnSpPr>
        <xdr:cNvPr id="411" name="直線コネクタ 410">
          <a:extLst>
            <a:ext uri="{FF2B5EF4-FFF2-40B4-BE49-F238E27FC236}">
              <a16:creationId xmlns:a16="http://schemas.microsoft.com/office/drawing/2014/main" id="{25D257FE-F781-4C47-A129-3D394968552E}"/>
            </a:ext>
          </a:extLst>
        </xdr:cNvPr>
        <xdr:cNvCxnSpPr/>
      </xdr:nvCxnSpPr>
      <xdr:spPr>
        <a:xfrm flipV="1">
          <a:off x="19545300" y="1081506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143510</xdr:rowOff>
    </xdr:from>
    <xdr:to>
      <xdr:col>98</xdr:col>
      <xdr:colOff>38100</xdr:colOff>
      <xdr:row>63</xdr:row>
      <xdr:rowOff>73660</xdr:rowOff>
    </xdr:to>
    <xdr:sp macro="" textlink="">
      <xdr:nvSpPr>
        <xdr:cNvPr id="412" name="楕円 411">
          <a:extLst>
            <a:ext uri="{FF2B5EF4-FFF2-40B4-BE49-F238E27FC236}">
              <a16:creationId xmlns:a16="http://schemas.microsoft.com/office/drawing/2014/main" id="{7A9AEDE6-4D51-48A0-8E37-91044E798FAD}"/>
            </a:ext>
          </a:extLst>
        </xdr:cNvPr>
        <xdr:cNvSpPr/>
      </xdr:nvSpPr>
      <xdr:spPr>
        <a:xfrm>
          <a:off x="18605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18288</xdr:rowOff>
    </xdr:from>
    <xdr:to>
      <xdr:col>102</xdr:col>
      <xdr:colOff>114300</xdr:colOff>
      <xdr:row>63</xdr:row>
      <xdr:rowOff>22860</xdr:rowOff>
    </xdr:to>
    <xdr:cxnSp macro="">
      <xdr:nvCxnSpPr>
        <xdr:cNvPr id="413" name="直線コネクタ 412">
          <a:extLst>
            <a:ext uri="{FF2B5EF4-FFF2-40B4-BE49-F238E27FC236}">
              <a16:creationId xmlns:a16="http://schemas.microsoft.com/office/drawing/2014/main" id="{AC2421F9-373D-4F5C-9F2E-DB2B4C28606B}"/>
            </a:ext>
          </a:extLst>
        </xdr:cNvPr>
        <xdr:cNvCxnSpPr/>
      </xdr:nvCxnSpPr>
      <xdr:spPr>
        <a:xfrm flipV="1">
          <a:off x="18656300" y="1081963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414" name="n_1aveValue【保健センター・保健所】&#10;一人当たり面積">
          <a:extLst>
            <a:ext uri="{FF2B5EF4-FFF2-40B4-BE49-F238E27FC236}">
              <a16:creationId xmlns:a16="http://schemas.microsoft.com/office/drawing/2014/main" id="{4827C7AB-DBC6-4C14-989B-3F21F3A24FC9}"/>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415" name="n_2aveValue【保健センター・保健所】&#10;一人当たり面積">
          <a:extLst>
            <a:ext uri="{FF2B5EF4-FFF2-40B4-BE49-F238E27FC236}">
              <a16:creationId xmlns:a16="http://schemas.microsoft.com/office/drawing/2014/main" id="{C01154D5-F452-4417-97A7-AECD5C10F068}"/>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416" name="n_3aveValue【保健センター・保健所】&#10;一人当たり面積">
          <a:extLst>
            <a:ext uri="{FF2B5EF4-FFF2-40B4-BE49-F238E27FC236}">
              <a16:creationId xmlns:a16="http://schemas.microsoft.com/office/drawing/2014/main" id="{1CFFD414-C5F2-4BCC-BD75-5495F7A8D875}"/>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417" name="n_4aveValue【保健センター・保健所】&#10;一人当たり面積">
          <a:extLst>
            <a:ext uri="{FF2B5EF4-FFF2-40B4-BE49-F238E27FC236}">
              <a16:creationId xmlns:a16="http://schemas.microsoft.com/office/drawing/2014/main" id="{CD40A1E2-97F1-43D1-B4B8-20101077AE5F}"/>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418" name="n_1mainValue【保健センター・保健所】&#10;一人当たり面積">
          <a:extLst>
            <a:ext uri="{FF2B5EF4-FFF2-40B4-BE49-F238E27FC236}">
              <a16:creationId xmlns:a16="http://schemas.microsoft.com/office/drawing/2014/main" id="{7F49D61B-F783-489F-A1B0-99B69311C66E}"/>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55643</xdr:rowOff>
    </xdr:from>
    <xdr:ext cx="469744" cy="259045"/>
    <xdr:sp macro="" textlink="">
      <xdr:nvSpPr>
        <xdr:cNvPr id="419" name="n_2mainValue【保健センター・保健所】&#10;一人当たり面積">
          <a:extLst>
            <a:ext uri="{FF2B5EF4-FFF2-40B4-BE49-F238E27FC236}">
              <a16:creationId xmlns:a16="http://schemas.microsoft.com/office/drawing/2014/main" id="{A868760B-C285-4A5D-B5F0-FD6EA9C0BA98}"/>
            </a:ext>
          </a:extLst>
        </xdr:cNvPr>
        <xdr:cNvSpPr txBox="1"/>
      </xdr:nvSpPr>
      <xdr:spPr>
        <a:xfrm>
          <a:off x="20199427" y="1085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60215</xdr:rowOff>
    </xdr:from>
    <xdr:ext cx="469744" cy="259045"/>
    <xdr:sp macro="" textlink="">
      <xdr:nvSpPr>
        <xdr:cNvPr id="420" name="n_3mainValue【保健センター・保健所】&#10;一人当たり面積">
          <a:extLst>
            <a:ext uri="{FF2B5EF4-FFF2-40B4-BE49-F238E27FC236}">
              <a16:creationId xmlns:a16="http://schemas.microsoft.com/office/drawing/2014/main" id="{D248F323-A888-402E-8930-CBE5043B66AD}"/>
            </a:ext>
          </a:extLst>
        </xdr:cNvPr>
        <xdr:cNvSpPr txBox="1"/>
      </xdr:nvSpPr>
      <xdr:spPr>
        <a:xfrm>
          <a:off x="1931042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64787</xdr:rowOff>
    </xdr:from>
    <xdr:ext cx="469744" cy="259045"/>
    <xdr:sp macro="" textlink="">
      <xdr:nvSpPr>
        <xdr:cNvPr id="421" name="n_4mainValue【保健センター・保健所】&#10;一人当たり面積">
          <a:extLst>
            <a:ext uri="{FF2B5EF4-FFF2-40B4-BE49-F238E27FC236}">
              <a16:creationId xmlns:a16="http://schemas.microsoft.com/office/drawing/2014/main" id="{CD831966-5D42-4ADD-9F3C-C21384BB1232}"/>
            </a:ext>
          </a:extLst>
        </xdr:cNvPr>
        <xdr:cNvSpPr txBox="1"/>
      </xdr:nvSpPr>
      <xdr:spPr>
        <a:xfrm>
          <a:off x="18421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a:extLst>
            <a:ext uri="{FF2B5EF4-FFF2-40B4-BE49-F238E27FC236}">
              <a16:creationId xmlns:a16="http://schemas.microsoft.com/office/drawing/2014/main" id="{215283F1-525E-4EE4-9F1E-6F25F39668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a:extLst>
            <a:ext uri="{FF2B5EF4-FFF2-40B4-BE49-F238E27FC236}">
              <a16:creationId xmlns:a16="http://schemas.microsoft.com/office/drawing/2014/main" id="{32174396-4E23-4C70-A13B-BAF14256362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a:extLst>
            <a:ext uri="{FF2B5EF4-FFF2-40B4-BE49-F238E27FC236}">
              <a16:creationId xmlns:a16="http://schemas.microsoft.com/office/drawing/2014/main" id="{2309B075-3514-4356-9A84-B285EB86E57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a:extLst>
            <a:ext uri="{FF2B5EF4-FFF2-40B4-BE49-F238E27FC236}">
              <a16:creationId xmlns:a16="http://schemas.microsoft.com/office/drawing/2014/main" id="{43042004-DAC0-434C-858F-0BB2DE8D02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a:extLst>
            <a:ext uri="{FF2B5EF4-FFF2-40B4-BE49-F238E27FC236}">
              <a16:creationId xmlns:a16="http://schemas.microsoft.com/office/drawing/2014/main" id="{6F886327-6DF0-40CF-8EA1-E016F85CF17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a:extLst>
            <a:ext uri="{FF2B5EF4-FFF2-40B4-BE49-F238E27FC236}">
              <a16:creationId xmlns:a16="http://schemas.microsoft.com/office/drawing/2014/main" id="{D6A5249D-DDA8-43EC-BE90-06754ABA66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a:extLst>
            <a:ext uri="{FF2B5EF4-FFF2-40B4-BE49-F238E27FC236}">
              <a16:creationId xmlns:a16="http://schemas.microsoft.com/office/drawing/2014/main" id="{A9FAAA39-2D87-41F1-A7C2-7ED4D63A0D5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a:extLst>
            <a:ext uri="{FF2B5EF4-FFF2-40B4-BE49-F238E27FC236}">
              <a16:creationId xmlns:a16="http://schemas.microsoft.com/office/drawing/2014/main" id="{AABB9DAC-5C60-43F8-863A-56ED80C1FC0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a:extLst>
            <a:ext uri="{FF2B5EF4-FFF2-40B4-BE49-F238E27FC236}">
              <a16:creationId xmlns:a16="http://schemas.microsoft.com/office/drawing/2014/main" id="{917E3A86-8C1C-45EE-82D2-867D7E2EB8C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a:extLst>
            <a:ext uri="{FF2B5EF4-FFF2-40B4-BE49-F238E27FC236}">
              <a16:creationId xmlns:a16="http://schemas.microsoft.com/office/drawing/2014/main" id="{F548CC9E-63B4-421B-AD3E-68ABA3339AD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a:extLst>
            <a:ext uri="{FF2B5EF4-FFF2-40B4-BE49-F238E27FC236}">
              <a16:creationId xmlns:a16="http://schemas.microsoft.com/office/drawing/2014/main" id="{C22DE257-299C-44F1-B01D-7391399C9CF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3" name="直線コネクタ 432">
          <a:extLst>
            <a:ext uri="{FF2B5EF4-FFF2-40B4-BE49-F238E27FC236}">
              <a16:creationId xmlns:a16="http://schemas.microsoft.com/office/drawing/2014/main" id="{1F8B59BA-0A61-45F7-8BC4-8CBBCE1C23E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4" name="テキスト ボックス 433">
          <a:extLst>
            <a:ext uri="{FF2B5EF4-FFF2-40B4-BE49-F238E27FC236}">
              <a16:creationId xmlns:a16="http://schemas.microsoft.com/office/drawing/2014/main" id="{32847FCD-1ADE-4EC2-BAAA-A3B9AD28307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5" name="直線コネクタ 434">
          <a:extLst>
            <a:ext uri="{FF2B5EF4-FFF2-40B4-BE49-F238E27FC236}">
              <a16:creationId xmlns:a16="http://schemas.microsoft.com/office/drawing/2014/main" id="{861CCBE2-B1F7-490B-82F0-116A9323D20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6" name="テキスト ボックス 435">
          <a:extLst>
            <a:ext uri="{FF2B5EF4-FFF2-40B4-BE49-F238E27FC236}">
              <a16:creationId xmlns:a16="http://schemas.microsoft.com/office/drawing/2014/main" id="{3BA8D578-7B98-4574-8B8F-C9D0D70E36B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7" name="直線コネクタ 436">
          <a:extLst>
            <a:ext uri="{FF2B5EF4-FFF2-40B4-BE49-F238E27FC236}">
              <a16:creationId xmlns:a16="http://schemas.microsoft.com/office/drawing/2014/main" id="{C1260B8B-675D-4F43-AD41-73B41E929BC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8" name="テキスト ボックス 437">
          <a:extLst>
            <a:ext uri="{FF2B5EF4-FFF2-40B4-BE49-F238E27FC236}">
              <a16:creationId xmlns:a16="http://schemas.microsoft.com/office/drawing/2014/main" id="{B32C7967-64F2-425B-A758-65B34053E1E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9" name="直線コネクタ 438">
          <a:extLst>
            <a:ext uri="{FF2B5EF4-FFF2-40B4-BE49-F238E27FC236}">
              <a16:creationId xmlns:a16="http://schemas.microsoft.com/office/drawing/2014/main" id="{045F85D7-C127-42A6-BE3A-9DB55A6A37A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0" name="テキスト ボックス 439">
          <a:extLst>
            <a:ext uri="{FF2B5EF4-FFF2-40B4-BE49-F238E27FC236}">
              <a16:creationId xmlns:a16="http://schemas.microsoft.com/office/drawing/2014/main" id="{4AF651D9-0F9D-4977-913D-C1192E8C3AE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1" name="直線コネクタ 440">
          <a:extLst>
            <a:ext uri="{FF2B5EF4-FFF2-40B4-BE49-F238E27FC236}">
              <a16:creationId xmlns:a16="http://schemas.microsoft.com/office/drawing/2014/main" id="{3CB6AA26-4608-473F-AA2E-4A5CD0EE2B0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2" name="テキスト ボックス 441">
          <a:extLst>
            <a:ext uri="{FF2B5EF4-FFF2-40B4-BE49-F238E27FC236}">
              <a16:creationId xmlns:a16="http://schemas.microsoft.com/office/drawing/2014/main" id="{01C896D5-C0E2-4FF2-8518-73E797DDE3C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3" name="直線コネクタ 442">
          <a:extLst>
            <a:ext uri="{FF2B5EF4-FFF2-40B4-BE49-F238E27FC236}">
              <a16:creationId xmlns:a16="http://schemas.microsoft.com/office/drawing/2014/main" id="{690A7338-87F2-4623-A540-F2F0D150807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4" name="テキスト ボックス 443">
          <a:extLst>
            <a:ext uri="{FF2B5EF4-FFF2-40B4-BE49-F238E27FC236}">
              <a16:creationId xmlns:a16="http://schemas.microsoft.com/office/drawing/2014/main" id="{B61757DA-1007-4C1F-BF42-25F4E559A65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a:extLst>
            <a:ext uri="{FF2B5EF4-FFF2-40B4-BE49-F238E27FC236}">
              <a16:creationId xmlns:a16="http://schemas.microsoft.com/office/drawing/2014/main" id="{E997E59C-7365-4F74-9AEC-0ACBFD6AD3A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id="{E6F978B8-AE48-4ADE-91AA-FE353D1A6FD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447" name="直線コネクタ 446">
          <a:extLst>
            <a:ext uri="{FF2B5EF4-FFF2-40B4-BE49-F238E27FC236}">
              <a16:creationId xmlns:a16="http://schemas.microsoft.com/office/drawing/2014/main" id="{3BFE2CB7-DEFF-4DF6-BF5A-52785E270862}"/>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8" name="【消防施設】&#10;有形固定資産減価償却率最小値テキスト">
          <a:extLst>
            <a:ext uri="{FF2B5EF4-FFF2-40B4-BE49-F238E27FC236}">
              <a16:creationId xmlns:a16="http://schemas.microsoft.com/office/drawing/2014/main" id="{47CC8382-C4F1-44DD-8F3B-E4B2C781219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9" name="直線コネクタ 448">
          <a:extLst>
            <a:ext uri="{FF2B5EF4-FFF2-40B4-BE49-F238E27FC236}">
              <a16:creationId xmlns:a16="http://schemas.microsoft.com/office/drawing/2014/main" id="{1DC44814-E38A-48ED-B09D-6AC1476E0F6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450" name="【消防施設】&#10;有形固定資産減価償却率最大値テキスト">
          <a:extLst>
            <a:ext uri="{FF2B5EF4-FFF2-40B4-BE49-F238E27FC236}">
              <a16:creationId xmlns:a16="http://schemas.microsoft.com/office/drawing/2014/main" id="{3C82CC52-6281-415C-AFA1-BA017AF69D69}"/>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451" name="直線コネクタ 450">
          <a:extLst>
            <a:ext uri="{FF2B5EF4-FFF2-40B4-BE49-F238E27FC236}">
              <a16:creationId xmlns:a16="http://schemas.microsoft.com/office/drawing/2014/main" id="{2F742613-34B0-4790-83F0-0062FCEFA981}"/>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452" name="【消防施設】&#10;有形固定資産減価償却率平均値テキスト">
          <a:extLst>
            <a:ext uri="{FF2B5EF4-FFF2-40B4-BE49-F238E27FC236}">
              <a16:creationId xmlns:a16="http://schemas.microsoft.com/office/drawing/2014/main" id="{36287B91-D00D-4A02-89CD-E58518E076CF}"/>
            </a:ext>
          </a:extLst>
        </xdr:cNvPr>
        <xdr:cNvSpPr txBox="1"/>
      </xdr:nvSpPr>
      <xdr:spPr>
        <a:xfrm>
          <a:off x="16357600" y="14176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453" name="フローチャート: 判断 452">
          <a:extLst>
            <a:ext uri="{FF2B5EF4-FFF2-40B4-BE49-F238E27FC236}">
              <a16:creationId xmlns:a16="http://schemas.microsoft.com/office/drawing/2014/main" id="{1C7CAEF4-1D9F-49D8-90DB-7A711C0A00C7}"/>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454" name="フローチャート: 判断 453">
          <a:extLst>
            <a:ext uri="{FF2B5EF4-FFF2-40B4-BE49-F238E27FC236}">
              <a16:creationId xmlns:a16="http://schemas.microsoft.com/office/drawing/2014/main" id="{B1BD90A5-393F-4B4C-A39C-61FD7CF96177}"/>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455" name="フローチャート: 判断 454">
          <a:extLst>
            <a:ext uri="{FF2B5EF4-FFF2-40B4-BE49-F238E27FC236}">
              <a16:creationId xmlns:a16="http://schemas.microsoft.com/office/drawing/2014/main" id="{2BF0351E-E7E7-4E93-A259-2FADEEA96DB7}"/>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456" name="フローチャート: 判断 455">
          <a:extLst>
            <a:ext uri="{FF2B5EF4-FFF2-40B4-BE49-F238E27FC236}">
              <a16:creationId xmlns:a16="http://schemas.microsoft.com/office/drawing/2014/main" id="{35812DF4-0384-4DDE-BCAC-42E928FEAAE2}"/>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457" name="フローチャート: 判断 456">
          <a:extLst>
            <a:ext uri="{FF2B5EF4-FFF2-40B4-BE49-F238E27FC236}">
              <a16:creationId xmlns:a16="http://schemas.microsoft.com/office/drawing/2014/main" id="{AF61DF20-99E1-4915-A9A2-63CABF8CCFA4}"/>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19A41F00-667B-4D03-A789-624DE07E4D5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3FD427D2-A0B5-4A98-8A87-41853F301F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64535693-BD72-4C66-B1B4-37DA6D2D1AA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9C7D66DD-B430-4051-AEC4-CA229791BE0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C947B214-C289-41E7-BF03-DABA6C59063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31387</xdr:rowOff>
    </xdr:from>
    <xdr:to>
      <xdr:col>85</xdr:col>
      <xdr:colOff>177800</xdr:colOff>
      <xdr:row>82</xdr:row>
      <xdr:rowOff>132987</xdr:rowOff>
    </xdr:to>
    <xdr:sp macro="" textlink="">
      <xdr:nvSpPr>
        <xdr:cNvPr id="463" name="楕円 462">
          <a:extLst>
            <a:ext uri="{FF2B5EF4-FFF2-40B4-BE49-F238E27FC236}">
              <a16:creationId xmlns:a16="http://schemas.microsoft.com/office/drawing/2014/main" id="{7FB2F9E0-C503-42FE-8FEE-5EC44E399CD4}"/>
            </a:ext>
          </a:extLst>
        </xdr:cNvPr>
        <xdr:cNvSpPr/>
      </xdr:nvSpPr>
      <xdr:spPr>
        <a:xfrm>
          <a:off x="162687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54264</xdr:rowOff>
    </xdr:from>
    <xdr:ext cx="405111" cy="259045"/>
    <xdr:sp macro="" textlink="">
      <xdr:nvSpPr>
        <xdr:cNvPr id="464" name="【消防施設】&#10;有形固定資産減価償却率該当値テキスト">
          <a:extLst>
            <a:ext uri="{FF2B5EF4-FFF2-40B4-BE49-F238E27FC236}">
              <a16:creationId xmlns:a16="http://schemas.microsoft.com/office/drawing/2014/main" id="{CC347115-8891-4E0E-85F7-8B069DCD24CA}"/>
            </a:ext>
          </a:extLst>
        </xdr:cNvPr>
        <xdr:cNvSpPr txBox="1"/>
      </xdr:nvSpPr>
      <xdr:spPr>
        <a:xfrm>
          <a:off x="16357600"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155484</xdr:rowOff>
    </xdr:from>
    <xdr:to>
      <xdr:col>81</xdr:col>
      <xdr:colOff>101600</xdr:colOff>
      <xdr:row>82</xdr:row>
      <xdr:rowOff>85634</xdr:rowOff>
    </xdr:to>
    <xdr:sp macro="" textlink="">
      <xdr:nvSpPr>
        <xdr:cNvPr id="465" name="楕円 464">
          <a:extLst>
            <a:ext uri="{FF2B5EF4-FFF2-40B4-BE49-F238E27FC236}">
              <a16:creationId xmlns:a16="http://schemas.microsoft.com/office/drawing/2014/main" id="{C900FDF1-BEEE-46D4-8E8E-ECF6E42F7A3F}"/>
            </a:ext>
          </a:extLst>
        </xdr:cNvPr>
        <xdr:cNvSpPr/>
      </xdr:nvSpPr>
      <xdr:spPr>
        <a:xfrm>
          <a:off x="15430500" y="1404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34834</xdr:rowOff>
    </xdr:from>
    <xdr:to>
      <xdr:col>85</xdr:col>
      <xdr:colOff>127000</xdr:colOff>
      <xdr:row>82</xdr:row>
      <xdr:rowOff>82187</xdr:rowOff>
    </xdr:to>
    <xdr:cxnSp macro="">
      <xdr:nvCxnSpPr>
        <xdr:cNvPr id="466" name="直線コネクタ 465">
          <a:extLst>
            <a:ext uri="{FF2B5EF4-FFF2-40B4-BE49-F238E27FC236}">
              <a16:creationId xmlns:a16="http://schemas.microsoft.com/office/drawing/2014/main" id="{AC8CFA75-02A7-4E65-92E2-C9CF4C127BCA}"/>
            </a:ext>
          </a:extLst>
        </xdr:cNvPr>
        <xdr:cNvCxnSpPr/>
      </xdr:nvCxnSpPr>
      <xdr:spPr>
        <a:xfrm>
          <a:off x="15481300" y="1409373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93436</xdr:rowOff>
    </xdr:from>
    <xdr:to>
      <xdr:col>76</xdr:col>
      <xdr:colOff>165100</xdr:colOff>
      <xdr:row>82</xdr:row>
      <xdr:rowOff>23586</xdr:rowOff>
    </xdr:to>
    <xdr:sp macro="" textlink="">
      <xdr:nvSpPr>
        <xdr:cNvPr id="467" name="楕円 466">
          <a:extLst>
            <a:ext uri="{FF2B5EF4-FFF2-40B4-BE49-F238E27FC236}">
              <a16:creationId xmlns:a16="http://schemas.microsoft.com/office/drawing/2014/main" id="{D5B25443-6A89-41B8-A67A-A189C5EC1B20}"/>
            </a:ext>
          </a:extLst>
        </xdr:cNvPr>
        <xdr:cNvSpPr/>
      </xdr:nvSpPr>
      <xdr:spPr>
        <a:xfrm>
          <a:off x="14541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144236</xdr:rowOff>
    </xdr:from>
    <xdr:to>
      <xdr:col>81</xdr:col>
      <xdr:colOff>50800</xdr:colOff>
      <xdr:row>82</xdr:row>
      <xdr:rowOff>34834</xdr:rowOff>
    </xdr:to>
    <xdr:cxnSp macro="">
      <xdr:nvCxnSpPr>
        <xdr:cNvPr id="468" name="直線コネクタ 467">
          <a:extLst>
            <a:ext uri="{FF2B5EF4-FFF2-40B4-BE49-F238E27FC236}">
              <a16:creationId xmlns:a16="http://schemas.microsoft.com/office/drawing/2014/main" id="{D3714348-D25E-4C32-AE68-E28554F05924}"/>
            </a:ext>
          </a:extLst>
        </xdr:cNvPr>
        <xdr:cNvCxnSpPr/>
      </xdr:nvCxnSpPr>
      <xdr:spPr>
        <a:xfrm>
          <a:off x="14592300" y="1403168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117929</xdr:rowOff>
    </xdr:from>
    <xdr:to>
      <xdr:col>72</xdr:col>
      <xdr:colOff>38100</xdr:colOff>
      <xdr:row>82</xdr:row>
      <xdr:rowOff>48079</xdr:rowOff>
    </xdr:to>
    <xdr:sp macro="" textlink="">
      <xdr:nvSpPr>
        <xdr:cNvPr id="469" name="楕円 468">
          <a:extLst>
            <a:ext uri="{FF2B5EF4-FFF2-40B4-BE49-F238E27FC236}">
              <a16:creationId xmlns:a16="http://schemas.microsoft.com/office/drawing/2014/main" id="{9F83DB84-C52D-4518-ACBD-E7A9AB98CB74}"/>
            </a:ext>
          </a:extLst>
        </xdr:cNvPr>
        <xdr:cNvSpPr/>
      </xdr:nvSpPr>
      <xdr:spPr>
        <a:xfrm>
          <a:off x="13652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144236</xdr:rowOff>
    </xdr:from>
    <xdr:to>
      <xdr:col>76</xdr:col>
      <xdr:colOff>114300</xdr:colOff>
      <xdr:row>81</xdr:row>
      <xdr:rowOff>168729</xdr:rowOff>
    </xdr:to>
    <xdr:cxnSp macro="">
      <xdr:nvCxnSpPr>
        <xdr:cNvPr id="470" name="直線コネクタ 469">
          <a:extLst>
            <a:ext uri="{FF2B5EF4-FFF2-40B4-BE49-F238E27FC236}">
              <a16:creationId xmlns:a16="http://schemas.microsoft.com/office/drawing/2014/main" id="{EFEA0DE7-F82D-4128-A549-2CA05962B096}"/>
            </a:ext>
          </a:extLst>
        </xdr:cNvPr>
        <xdr:cNvCxnSpPr/>
      </xdr:nvCxnSpPr>
      <xdr:spPr>
        <a:xfrm flipV="1">
          <a:off x="13703300" y="1403168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144055</xdr:rowOff>
    </xdr:from>
    <xdr:to>
      <xdr:col>67</xdr:col>
      <xdr:colOff>101600</xdr:colOff>
      <xdr:row>82</xdr:row>
      <xdr:rowOff>74205</xdr:rowOff>
    </xdr:to>
    <xdr:sp macro="" textlink="">
      <xdr:nvSpPr>
        <xdr:cNvPr id="471" name="楕円 470">
          <a:extLst>
            <a:ext uri="{FF2B5EF4-FFF2-40B4-BE49-F238E27FC236}">
              <a16:creationId xmlns:a16="http://schemas.microsoft.com/office/drawing/2014/main" id="{21127D86-6DA5-4DE1-B5A8-7B8D50704F34}"/>
            </a:ext>
          </a:extLst>
        </xdr:cNvPr>
        <xdr:cNvSpPr/>
      </xdr:nvSpPr>
      <xdr:spPr>
        <a:xfrm>
          <a:off x="12763500" y="1403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168729</xdr:rowOff>
    </xdr:from>
    <xdr:to>
      <xdr:col>71</xdr:col>
      <xdr:colOff>177800</xdr:colOff>
      <xdr:row>82</xdr:row>
      <xdr:rowOff>23405</xdr:rowOff>
    </xdr:to>
    <xdr:cxnSp macro="">
      <xdr:nvCxnSpPr>
        <xdr:cNvPr id="472" name="直線コネクタ 471">
          <a:extLst>
            <a:ext uri="{FF2B5EF4-FFF2-40B4-BE49-F238E27FC236}">
              <a16:creationId xmlns:a16="http://schemas.microsoft.com/office/drawing/2014/main" id="{A1D492C8-898A-4D20-B8C3-B747572F933C}"/>
            </a:ext>
          </a:extLst>
        </xdr:cNvPr>
        <xdr:cNvCxnSpPr/>
      </xdr:nvCxnSpPr>
      <xdr:spPr>
        <a:xfrm flipV="1">
          <a:off x="12814300" y="1405617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473" name="n_1aveValue【消防施設】&#10;有形固定資産減価償却率">
          <a:extLst>
            <a:ext uri="{FF2B5EF4-FFF2-40B4-BE49-F238E27FC236}">
              <a16:creationId xmlns:a16="http://schemas.microsoft.com/office/drawing/2014/main" id="{D920784F-4F08-400D-9579-5470B8E4843B}"/>
            </a:ext>
          </a:extLst>
        </xdr:cNvPr>
        <xdr:cNvSpPr txBox="1"/>
      </xdr:nvSpPr>
      <xdr:spPr>
        <a:xfrm>
          <a:off x="152660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474" name="n_2aveValue【消防施設】&#10;有形固定資産減価償却率">
          <a:extLst>
            <a:ext uri="{FF2B5EF4-FFF2-40B4-BE49-F238E27FC236}">
              <a16:creationId xmlns:a16="http://schemas.microsoft.com/office/drawing/2014/main" id="{9E53873B-A331-42A3-ACB1-A4BED76FA288}"/>
            </a:ext>
          </a:extLst>
        </xdr:cNvPr>
        <xdr:cNvSpPr txBox="1"/>
      </xdr:nvSpPr>
      <xdr:spPr>
        <a:xfrm>
          <a:off x="14389744" y="1426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475" name="n_3aveValue【消防施設】&#10;有形固定資産減価償却率">
          <a:extLst>
            <a:ext uri="{FF2B5EF4-FFF2-40B4-BE49-F238E27FC236}">
              <a16:creationId xmlns:a16="http://schemas.microsoft.com/office/drawing/2014/main" id="{9D44A840-E35F-42DD-A1B8-B935300886B3}"/>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476" name="n_4aveValue【消防施設】&#10;有形固定資産減価償却率">
          <a:extLst>
            <a:ext uri="{FF2B5EF4-FFF2-40B4-BE49-F238E27FC236}">
              <a16:creationId xmlns:a16="http://schemas.microsoft.com/office/drawing/2014/main" id="{2103CF0D-CD26-4A18-9649-7C106457D109}"/>
            </a:ext>
          </a:extLst>
        </xdr:cNvPr>
        <xdr:cNvSpPr txBox="1"/>
      </xdr:nvSpPr>
      <xdr:spPr>
        <a:xfrm>
          <a:off x="12611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102161</xdr:rowOff>
    </xdr:from>
    <xdr:ext cx="405111" cy="259045"/>
    <xdr:sp macro="" textlink="">
      <xdr:nvSpPr>
        <xdr:cNvPr id="477" name="n_1mainValue【消防施設】&#10;有形固定資産減価償却率">
          <a:extLst>
            <a:ext uri="{FF2B5EF4-FFF2-40B4-BE49-F238E27FC236}">
              <a16:creationId xmlns:a16="http://schemas.microsoft.com/office/drawing/2014/main" id="{D6AA70D9-9274-4881-8670-0C26FA59C8A8}"/>
            </a:ext>
          </a:extLst>
        </xdr:cNvPr>
        <xdr:cNvSpPr txBox="1"/>
      </xdr:nvSpPr>
      <xdr:spPr>
        <a:xfrm>
          <a:off x="15266044" y="1381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40113</xdr:rowOff>
    </xdr:from>
    <xdr:ext cx="405111" cy="259045"/>
    <xdr:sp macro="" textlink="">
      <xdr:nvSpPr>
        <xdr:cNvPr id="478" name="n_2mainValue【消防施設】&#10;有形固定資産減価償却率">
          <a:extLst>
            <a:ext uri="{FF2B5EF4-FFF2-40B4-BE49-F238E27FC236}">
              <a16:creationId xmlns:a16="http://schemas.microsoft.com/office/drawing/2014/main" id="{3755813F-DBF8-42C2-82E2-F3C8DACA3624}"/>
            </a:ext>
          </a:extLst>
        </xdr:cNvPr>
        <xdr:cNvSpPr txBox="1"/>
      </xdr:nvSpPr>
      <xdr:spPr>
        <a:xfrm>
          <a:off x="143897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64606</xdr:rowOff>
    </xdr:from>
    <xdr:ext cx="405111" cy="259045"/>
    <xdr:sp macro="" textlink="">
      <xdr:nvSpPr>
        <xdr:cNvPr id="479" name="n_3mainValue【消防施設】&#10;有形固定資産減価償却率">
          <a:extLst>
            <a:ext uri="{FF2B5EF4-FFF2-40B4-BE49-F238E27FC236}">
              <a16:creationId xmlns:a16="http://schemas.microsoft.com/office/drawing/2014/main" id="{CED6F3E5-9FC8-42E4-B092-36541187BA08}"/>
            </a:ext>
          </a:extLst>
        </xdr:cNvPr>
        <xdr:cNvSpPr txBox="1"/>
      </xdr:nvSpPr>
      <xdr:spPr>
        <a:xfrm>
          <a:off x="13500744" y="1378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90732</xdr:rowOff>
    </xdr:from>
    <xdr:ext cx="405111" cy="259045"/>
    <xdr:sp macro="" textlink="">
      <xdr:nvSpPr>
        <xdr:cNvPr id="480" name="n_4mainValue【消防施設】&#10;有形固定資産減価償却率">
          <a:extLst>
            <a:ext uri="{FF2B5EF4-FFF2-40B4-BE49-F238E27FC236}">
              <a16:creationId xmlns:a16="http://schemas.microsoft.com/office/drawing/2014/main" id="{E82F0C3F-B9A3-4969-9635-0787DEF747D7}"/>
            </a:ext>
          </a:extLst>
        </xdr:cNvPr>
        <xdr:cNvSpPr txBox="1"/>
      </xdr:nvSpPr>
      <xdr:spPr>
        <a:xfrm>
          <a:off x="12611744" y="1380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id="{C5E47E69-026B-42A7-856B-9E7BCF379D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id="{21420402-FBD5-4AB3-B0D1-346966A4EC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id="{A9B1769C-D7F7-40CD-8B0F-7F1ABED3464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id="{229A0C20-291C-4743-8D8E-B06B5D955A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id="{90B2D674-E025-4349-B9D7-CD36192684B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id="{E4B05514-B3A8-49F3-91FE-09C7682AD23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id="{67ECF27C-37E4-4599-AF71-D5CC4348130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id="{6E39FF8F-E93E-42C1-8C47-10F2413D9E6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id="{2922824C-DFBD-4B2C-99C1-FB295E590C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id="{E88DDF78-6DE6-4E9C-A4C0-A5036BF5F1B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id="{7FC33F9F-E733-404B-8A4B-35D987819BB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id="{75FEACE3-C82F-41B0-8BD3-C8988958568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id="{9D60850F-F2FF-43C1-ABFE-AB10A6F9736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a:extLst>
            <a:ext uri="{FF2B5EF4-FFF2-40B4-BE49-F238E27FC236}">
              <a16:creationId xmlns:a16="http://schemas.microsoft.com/office/drawing/2014/main" id="{8197F5C0-134E-4E76-B743-2B3ECE76936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id="{FC3154BF-DBFB-4A95-9AD1-30ED40B580A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a:extLst>
            <a:ext uri="{FF2B5EF4-FFF2-40B4-BE49-F238E27FC236}">
              <a16:creationId xmlns:a16="http://schemas.microsoft.com/office/drawing/2014/main" id="{9FC85D0E-FF6B-4AA0-A178-0922BB9294B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id="{D3239534-D4AF-49DC-9045-F0155AB4DC4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a:extLst>
            <a:ext uri="{FF2B5EF4-FFF2-40B4-BE49-F238E27FC236}">
              <a16:creationId xmlns:a16="http://schemas.microsoft.com/office/drawing/2014/main" id="{91290F5C-308B-42F8-8CFD-6D98C2EDB94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id="{FB6539D9-F71A-4398-9B09-69BA128AAA9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0" name="テキスト ボックス 499">
          <a:extLst>
            <a:ext uri="{FF2B5EF4-FFF2-40B4-BE49-F238E27FC236}">
              <a16:creationId xmlns:a16="http://schemas.microsoft.com/office/drawing/2014/main" id="{94BE7B9C-C709-4A05-A864-08306AFFFBE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id="{2083B8D6-D896-44BD-92B0-BD560A0D305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2" name="テキスト ボックス 501">
          <a:extLst>
            <a:ext uri="{FF2B5EF4-FFF2-40B4-BE49-F238E27FC236}">
              <a16:creationId xmlns:a16="http://schemas.microsoft.com/office/drawing/2014/main" id="{13060101-D9F8-4659-A97B-3CA43B35F5D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C3CC164C-D51F-4782-B2C9-5EB7C2177FE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a:extLst>
            <a:ext uri="{FF2B5EF4-FFF2-40B4-BE49-F238E27FC236}">
              <a16:creationId xmlns:a16="http://schemas.microsoft.com/office/drawing/2014/main" id="{52577D6E-99AF-4BFD-A297-6606A7657C1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218A8ECB-3791-4BE2-9769-31F12DA0143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506" name="直線コネクタ 505">
          <a:extLst>
            <a:ext uri="{FF2B5EF4-FFF2-40B4-BE49-F238E27FC236}">
              <a16:creationId xmlns:a16="http://schemas.microsoft.com/office/drawing/2014/main" id="{782A1504-77CD-4AAB-9DDD-BDFBC3265A19}"/>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507" name="【消防施設】&#10;一人当たり面積最小値テキスト">
          <a:extLst>
            <a:ext uri="{FF2B5EF4-FFF2-40B4-BE49-F238E27FC236}">
              <a16:creationId xmlns:a16="http://schemas.microsoft.com/office/drawing/2014/main" id="{F36CC028-8F22-4F50-A7F8-31B36370ABA9}"/>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508" name="直線コネクタ 507">
          <a:extLst>
            <a:ext uri="{FF2B5EF4-FFF2-40B4-BE49-F238E27FC236}">
              <a16:creationId xmlns:a16="http://schemas.microsoft.com/office/drawing/2014/main" id="{E73A62FA-249A-41E8-BAEB-7E9E2D16F27E}"/>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509" name="【消防施設】&#10;一人当たり面積最大値テキスト">
          <a:extLst>
            <a:ext uri="{FF2B5EF4-FFF2-40B4-BE49-F238E27FC236}">
              <a16:creationId xmlns:a16="http://schemas.microsoft.com/office/drawing/2014/main" id="{BA71D23C-7E94-4402-9FF1-81ADCD1382B7}"/>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510" name="直線コネクタ 509">
          <a:extLst>
            <a:ext uri="{FF2B5EF4-FFF2-40B4-BE49-F238E27FC236}">
              <a16:creationId xmlns:a16="http://schemas.microsoft.com/office/drawing/2014/main" id="{B5B7A3EA-7A89-4A51-B856-25A223AC4BD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511" name="【消防施設】&#10;一人当たり面積平均値テキスト">
          <a:extLst>
            <a:ext uri="{FF2B5EF4-FFF2-40B4-BE49-F238E27FC236}">
              <a16:creationId xmlns:a16="http://schemas.microsoft.com/office/drawing/2014/main" id="{AA90A693-CA66-46B9-B6EA-7366D70B828C}"/>
            </a:ext>
          </a:extLst>
        </xdr:cNvPr>
        <xdr:cNvSpPr txBox="1"/>
      </xdr:nvSpPr>
      <xdr:spPr>
        <a:xfrm>
          <a:off x="22199600" y="14392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512" name="フローチャート: 判断 511">
          <a:extLst>
            <a:ext uri="{FF2B5EF4-FFF2-40B4-BE49-F238E27FC236}">
              <a16:creationId xmlns:a16="http://schemas.microsoft.com/office/drawing/2014/main" id="{9491DC03-5D81-47C9-A938-C13030EB6F0E}"/>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513" name="フローチャート: 判断 512">
          <a:extLst>
            <a:ext uri="{FF2B5EF4-FFF2-40B4-BE49-F238E27FC236}">
              <a16:creationId xmlns:a16="http://schemas.microsoft.com/office/drawing/2014/main" id="{C6810262-A4DC-45F7-9C88-4A1ECBD279C9}"/>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514" name="フローチャート: 判断 513">
          <a:extLst>
            <a:ext uri="{FF2B5EF4-FFF2-40B4-BE49-F238E27FC236}">
              <a16:creationId xmlns:a16="http://schemas.microsoft.com/office/drawing/2014/main" id="{4748CB7B-AE98-4FB7-90A8-C31F2092FB21}"/>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515" name="フローチャート: 判断 514">
          <a:extLst>
            <a:ext uri="{FF2B5EF4-FFF2-40B4-BE49-F238E27FC236}">
              <a16:creationId xmlns:a16="http://schemas.microsoft.com/office/drawing/2014/main" id="{393CE36D-E1A6-421D-AFB0-A94CFE0E57F2}"/>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516" name="フローチャート: 判断 515">
          <a:extLst>
            <a:ext uri="{FF2B5EF4-FFF2-40B4-BE49-F238E27FC236}">
              <a16:creationId xmlns:a16="http://schemas.microsoft.com/office/drawing/2014/main" id="{0EC63FC8-46EC-47AD-9078-2E094536DA21}"/>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4BEC2BF7-F284-4ADF-9936-843D9A977F5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D0AC4731-56BA-43D4-8F20-CF5EEEC92EF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111EF62-FB10-4C59-94BA-A84B6F6A274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F4D514BF-86CB-4168-A686-8717873495F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A7674B16-E336-4803-8EC8-2A9DCFCD5F6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155484</xdr:rowOff>
    </xdr:from>
    <xdr:to>
      <xdr:col>116</xdr:col>
      <xdr:colOff>114300</xdr:colOff>
      <xdr:row>86</xdr:row>
      <xdr:rowOff>85634</xdr:rowOff>
    </xdr:to>
    <xdr:sp macro="" textlink="">
      <xdr:nvSpPr>
        <xdr:cNvPr id="522" name="楕円 521">
          <a:extLst>
            <a:ext uri="{FF2B5EF4-FFF2-40B4-BE49-F238E27FC236}">
              <a16:creationId xmlns:a16="http://schemas.microsoft.com/office/drawing/2014/main" id="{47075CB9-2EAE-47F5-843B-2F79CABB1272}"/>
            </a:ext>
          </a:extLst>
        </xdr:cNvPr>
        <xdr:cNvSpPr/>
      </xdr:nvSpPr>
      <xdr:spPr>
        <a:xfrm>
          <a:off x="221107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70411</xdr:rowOff>
    </xdr:from>
    <xdr:ext cx="469744" cy="259045"/>
    <xdr:sp macro="" textlink="">
      <xdr:nvSpPr>
        <xdr:cNvPr id="523" name="【消防施設】&#10;一人当たり面積該当値テキスト">
          <a:extLst>
            <a:ext uri="{FF2B5EF4-FFF2-40B4-BE49-F238E27FC236}">
              <a16:creationId xmlns:a16="http://schemas.microsoft.com/office/drawing/2014/main" id="{562AC326-5F3F-4932-BA86-E23E94954418}"/>
            </a:ext>
          </a:extLst>
        </xdr:cNvPr>
        <xdr:cNvSpPr txBox="1"/>
      </xdr:nvSpPr>
      <xdr:spPr>
        <a:xfrm>
          <a:off x="22199600" y="1464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154395</xdr:rowOff>
    </xdr:from>
    <xdr:to>
      <xdr:col>112</xdr:col>
      <xdr:colOff>38100</xdr:colOff>
      <xdr:row>86</xdr:row>
      <xdr:rowOff>84545</xdr:rowOff>
    </xdr:to>
    <xdr:sp macro="" textlink="">
      <xdr:nvSpPr>
        <xdr:cNvPr id="524" name="楕円 523">
          <a:extLst>
            <a:ext uri="{FF2B5EF4-FFF2-40B4-BE49-F238E27FC236}">
              <a16:creationId xmlns:a16="http://schemas.microsoft.com/office/drawing/2014/main" id="{409D2C4B-B53B-4D6D-B2CC-99B93A41D1AA}"/>
            </a:ext>
          </a:extLst>
        </xdr:cNvPr>
        <xdr:cNvSpPr/>
      </xdr:nvSpPr>
      <xdr:spPr>
        <a:xfrm>
          <a:off x="21272500" y="1472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33745</xdr:rowOff>
    </xdr:from>
    <xdr:to>
      <xdr:col>116</xdr:col>
      <xdr:colOff>63500</xdr:colOff>
      <xdr:row>86</xdr:row>
      <xdr:rowOff>34834</xdr:rowOff>
    </xdr:to>
    <xdr:cxnSp macro="">
      <xdr:nvCxnSpPr>
        <xdr:cNvPr id="525" name="直線コネクタ 524">
          <a:extLst>
            <a:ext uri="{FF2B5EF4-FFF2-40B4-BE49-F238E27FC236}">
              <a16:creationId xmlns:a16="http://schemas.microsoft.com/office/drawing/2014/main" id="{ABA5CC3C-7317-457C-9A1B-26844B4EE2A2}"/>
            </a:ext>
          </a:extLst>
        </xdr:cNvPr>
        <xdr:cNvCxnSpPr/>
      </xdr:nvCxnSpPr>
      <xdr:spPr>
        <a:xfrm>
          <a:off x="21323300" y="14778445"/>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156573</xdr:rowOff>
    </xdr:from>
    <xdr:to>
      <xdr:col>107</xdr:col>
      <xdr:colOff>101600</xdr:colOff>
      <xdr:row>86</xdr:row>
      <xdr:rowOff>86723</xdr:rowOff>
    </xdr:to>
    <xdr:sp macro="" textlink="">
      <xdr:nvSpPr>
        <xdr:cNvPr id="526" name="楕円 525">
          <a:extLst>
            <a:ext uri="{FF2B5EF4-FFF2-40B4-BE49-F238E27FC236}">
              <a16:creationId xmlns:a16="http://schemas.microsoft.com/office/drawing/2014/main" id="{8C4021DF-442B-4A35-AAC7-FB25E78750BE}"/>
            </a:ext>
          </a:extLst>
        </xdr:cNvPr>
        <xdr:cNvSpPr/>
      </xdr:nvSpPr>
      <xdr:spPr>
        <a:xfrm>
          <a:off x="20383500" y="1472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33745</xdr:rowOff>
    </xdr:from>
    <xdr:to>
      <xdr:col>111</xdr:col>
      <xdr:colOff>177800</xdr:colOff>
      <xdr:row>86</xdr:row>
      <xdr:rowOff>35923</xdr:rowOff>
    </xdr:to>
    <xdr:cxnSp macro="">
      <xdr:nvCxnSpPr>
        <xdr:cNvPr id="527" name="直線コネクタ 526">
          <a:extLst>
            <a:ext uri="{FF2B5EF4-FFF2-40B4-BE49-F238E27FC236}">
              <a16:creationId xmlns:a16="http://schemas.microsoft.com/office/drawing/2014/main" id="{49B5FEA8-5E20-4859-AF6E-AFADA24DA380}"/>
            </a:ext>
          </a:extLst>
        </xdr:cNvPr>
        <xdr:cNvCxnSpPr/>
      </xdr:nvCxnSpPr>
      <xdr:spPr>
        <a:xfrm flipV="1">
          <a:off x="20434300" y="14778445"/>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144599</xdr:rowOff>
    </xdr:from>
    <xdr:to>
      <xdr:col>102</xdr:col>
      <xdr:colOff>165100</xdr:colOff>
      <xdr:row>86</xdr:row>
      <xdr:rowOff>74749</xdr:rowOff>
    </xdr:to>
    <xdr:sp macro="" textlink="">
      <xdr:nvSpPr>
        <xdr:cNvPr id="528" name="楕円 527">
          <a:extLst>
            <a:ext uri="{FF2B5EF4-FFF2-40B4-BE49-F238E27FC236}">
              <a16:creationId xmlns:a16="http://schemas.microsoft.com/office/drawing/2014/main" id="{8F6E0C02-1AFB-4093-982A-D86FE5078688}"/>
            </a:ext>
          </a:extLst>
        </xdr:cNvPr>
        <xdr:cNvSpPr/>
      </xdr:nvSpPr>
      <xdr:spPr>
        <a:xfrm>
          <a:off x="19494500" y="1471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23949</xdr:rowOff>
    </xdr:from>
    <xdr:to>
      <xdr:col>107</xdr:col>
      <xdr:colOff>50800</xdr:colOff>
      <xdr:row>86</xdr:row>
      <xdr:rowOff>35923</xdr:rowOff>
    </xdr:to>
    <xdr:cxnSp macro="">
      <xdr:nvCxnSpPr>
        <xdr:cNvPr id="529" name="直線コネクタ 528">
          <a:extLst>
            <a:ext uri="{FF2B5EF4-FFF2-40B4-BE49-F238E27FC236}">
              <a16:creationId xmlns:a16="http://schemas.microsoft.com/office/drawing/2014/main" id="{2D869DCE-1F04-4E5D-A0F6-C00261A07DED}"/>
            </a:ext>
          </a:extLst>
        </xdr:cNvPr>
        <xdr:cNvCxnSpPr/>
      </xdr:nvCxnSpPr>
      <xdr:spPr>
        <a:xfrm>
          <a:off x="19545300" y="14768649"/>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98879</xdr:rowOff>
    </xdr:from>
    <xdr:to>
      <xdr:col>98</xdr:col>
      <xdr:colOff>38100</xdr:colOff>
      <xdr:row>86</xdr:row>
      <xdr:rowOff>29029</xdr:rowOff>
    </xdr:to>
    <xdr:sp macro="" textlink="">
      <xdr:nvSpPr>
        <xdr:cNvPr id="530" name="楕円 529">
          <a:extLst>
            <a:ext uri="{FF2B5EF4-FFF2-40B4-BE49-F238E27FC236}">
              <a16:creationId xmlns:a16="http://schemas.microsoft.com/office/drawing/2014/main" id="{B0213278-5568-44CF-9903-E2CD0010594D}"/>
            </a:ext>
          </a:extLst>
        </xdr:cNvPr>
        <xdr:cNvSpPr/>
      </xdr:nvSpPr>
      <xdr:spPr>
        <a:xfrm>
          <a:off x="18605500" y="1467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149679</xdr:rowOff>
    </xdr:from>
    <xdr:to>
      <xdr:col>102</xdr:col>
      <xdr:colOff>114300</xdr:colOff>
      <xdr:row>86</xdr:row>
      <xdr:rowOff>23949</xdr:rowOff>
    </xdr:to>
    <xdr:cxnSp macro="">
      <xdr:nvCxnSpPr>
        <xdr:cNvPr id="531" name="直線コネクタ 530">
          <a:extLst>
            <a:ext uri="{FF2B5EF4-FFF2-40B4-BE49-F238E27FC236}">
              <a16:creationId xmlns:a16="http://schemas.microsoft.com/office/drawing/2014/main" id="{C2A33937-9D1E-4F10-8CAF-95889A166F3B}"/>
            </a:ext>
          </a:extLst>
        </xdr:cNvPr>
        <xdr:cNvCxnSpPr/>
      </xdr:nvCxnSpPr>
      <xdr:spPr>
        <a:xfrm>
          <a:off x="18656300" y="1472292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532" name="n_1aveValue【消防施設】&#10;一人当たり面積">
          <a:extLst>
            <a:ext uri="{FF2B5EF4-FFF2-40B4-BE49-F238E27FC236}">
              <a16:creationId xmlns:a16="http://schemas.microsoft.com/office/drawing/2014/main" id="{828D505E-406F-40D1-BCE7-7210A8353AA8}"/>
            </a:ext>
          </a:extLst>
        </xdr:cNvPr>
        <xdr:cNvSpPr txBox="1"/>
      </xdr:nvSpPr>
      <xdr:spPr>
        <a:xfrm>
          <a:off x="21075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533" name="n_2aveValue【消防施設】&#10;一人当たり面積">
          <a:extLst>
            <a:ext uri="{FF2B5EF4-FFF2-40B4-BE49-F238E27FC236}">
              <a16:creationId xmlns:a16="http://schemas.microsoft.com/office/drawing/2014/main" id="{38CF00D8-0B68-453B-AC10-0336A911792F}"/>
            </a:ext>
          </a:extLst>
        </xdr:cNvPr>
        <xdr:cNvSpPr txBox="1"/>
      </xdr:nvSpPr>
      <xdr:spPr>
        <a:xfrm>
          <a:off x="2019942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534" name="n_3aveValue【消防施設】&#10;一人当たり面積">
          <a:extLst>
            <a:ext uri="{FF2B5EF4-FFF2-40B4-BE49-F238E27FC236}">
              <a16:creationId xmlns:a16="http://schemas.microsoft.com/office/drawing/2014/main" id="{43E97F0C-4ABF-484C-979A-4EA07FE864B5}"/>
            </a:ext>
          </a:extLst>
        </xdr:cNvPr>
        <xdr:cNvSpPr txBox="1"/>
      </xdr:nvSpPr>
      <xdr:spPr>
        <a:xfrm>
          <a:off x="19310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535" name="n_4aveValue【消防施設】&#10;一人当たり面積">
          <a:extLst>
            <a:ext uri="{FF2B5EF4-FFF2-40B4-BE49-F238E27FC236}">
              <a16:creationId xmlns:a16="http://schemas.microsoft.com/office/drawing/2014/main" id="{215FB2F3-3BCF-477C-9915-04111CD10826}"/>
            </a:ext>
          </a:extLst>
        </xdr:cNvPr>
        <xdr:cNvSpPr txBox="1"/>
      </xdr:nvSpPr>
      <xdr:spPr>
        <a:xfrm>
          <a:off x="18421427" y="1439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75672</xdr:rowOff>
    </xdr:from>
    <xdr:ext cx="469744" cy="259045"/>
    <xdr:sp macro="" textlink="">
      <xdr:nvSpPr>
        <xdr:cNvPr id="536" name="n_1mainValue【消防施設】&#10;一人当たり面積">
          <a:extLst>
            <a:ext uri="{FF2B5EF4-FFF2-40B4-BE49-F238E27FC236}">
              <a16:creationId xmlns:a16="http://schemas.microsoft.com/office/drawing/2014/main" id="{8B392A9C-F9EC-4A68-9A00-2D8C9086B111}"/>
            </a:ext>
          </a:extLst>
        </xdr:cNvPr>
        <xdr:cNvSpPr txBox="1"/>
      </xdr:nvSpPr>
      <xdr:spPr>
        <a:xfrm>
          <a:off x="21075727" y="1482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77850</xdr:rowOff>
    </xdr:from>
    <xdr:ext cx="469744" cy="259045"/>
    <xdr:sp macro="" textlink="">
      <xdr:nvSpPr>
        <xdr:cNvPr id="537" name="n_2mainValue【消防施設】&#10;一人当たり面積">
          <a:extLst>
            <a:ext uri="{FF2B5EF4-FFF2-40B4-BE49-F238E27FC236}">
              <a16:creationId xmlns:a16="http://schemas.microsoft.com/office/drawing/2014/main" id="{A3DA787B-91EC-4B6F-B277-FDB913E2E730}"/>
            </a:ext>
          </a:extLst>
        </xdr:cNvPr>
        <xdr:cNvSpPr txBox="1"/>
      </xdr:nvSpPr>
      <xdr:spPr>
        <a:xfrm>
          <a:off x="20199427" y="1482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65876</xdr:rowOff>
    </xdr:from>
    <xdr:ext cx="469744" cy="259045"/>
    <xdr:sp macro="" textlink="">
      <xdr:nvSpPr>
        <xdr:cNvPr id="538" name="n_3mainValue【消防施設】&#10;一人当たり面積">
          <a:extLst>
            <a:ext uri="{FF2B5EF4-FFF2-40B4-BE49-F238E27FC236}">
              <a16:creationId xmlns:a16="http://schemas.microsoft.com/office/drawing/2014/main" id="{9F9378CC-8B4D-41F2-8353-5BCC2391B7CB}"/>
            </a:ext>
          </a:extLst>
        </xdr:cNvPr>
        <xdr:cNvSpPr txBox="1"/>
      </xdr:nvSpPr>
      <xdr:spPr>
        <a:xfrm>
          <a:off x="19310427" y="1481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20156</xdr:rowOff>
    </xdr:from>
    <xdr:ext cx="469744" cy="259045"/>
    <xdr:sp macro="" textlink="">
      <xdr:nvSpPr>
        <xdr:cNvPr id="539" name="n_4mainValue【消防施設】&#10;一人当たり面積">
          <a:extLst>
            <a:ext uri="{FF2B5EF4-FFF2-40B4-BE49-F238E27FC236}">
              <a16:creationId xmlns:a16="http://schemas.microsoft.com/office/drawing/2014/main" id="{820B07D6-87A0-4D41-A6DA-9E058E4224B8}"/>
            </a:ext>
          </a:extLst>
        </xdr:cNvPr>
        <xdr:cNvSpPr txBox="1"/>
      </xdr:nvSpPr>
      <xdr:spPr>
        <a:xfrm>
          <a:off x="18421427" y="147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4690BFCF-BA80-4AB3-9666-1F6378B0FEE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FAA1B4B6-5889-4F52-BA9E-0905D3DBF6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B36764AA-A784-4D7F-9490-5747C17F8B2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86533232-73C6-4E4C-8AD7-6C32AC8D9C2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94F762EA-8179-4A7C-93BA-6A3B104751D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8076D8C0-1545-4213-AF82-080449FB537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1C658040-5B4A-402B-AFCF-B910811E106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63121B63-73ED-49F7-9DA8-84E0C60CD89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36DC5980-496A-420D-9C88-043810FCEB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0D294461-6A49-48BF-855D-61AC770F577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678B9429-21BE-4B32-AF82-172553F2351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1" name="直線コネクタ 550">
          <a:extLst>
            <a:ext uri="{FF2B5EF4-FFF2-40B4-BE49-F238E27FC236}">
              <a16:creationId xmlns:a16="http://schemas.microsoft.com/office/drawing/2014/main" id="{4478C247-4005-418B-B3C2-37ACA482043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2" name="テキスト ボックス 551">
          <a:extLst>
            <a:ext uri="{FF2B5EF4-FFF2-40B4-BE49-F238E27FC236}">
              <a16:creationId xmlns:a16="http://schemas.microsoft.com/office/drawing/2014/main" id="{14989717-E97A-4763-9608-0074D9857C4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3" name="直線コネクタ 552">
          <a:extLst>
            <a:ext uri="{FF2B5EF4-FFF2-40B4-BE49-F238E27FC236}">
              <a16:creationId xmlns:a16="http://schemas.microsoft.com/office/drawing/2014/main" id="{F6FB082E-85AD-49CA-94D8-BF957DAC272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4" name="テキスト ボックス 553">
          <a:extLst>
            <a:ext uri="{FF2B5EF4-FFF2-40B4-BE49-F238E27FC236}">
              <a16:creationId xmlns:a16="http://schemas.microsoft.com/office/drawing/2014/main" id="{275A297B-0F85-469F-A508-A6CAB326697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5" name="直線コネクタ 554">
          <a:extLst>
            <a:ext uri="{FF2B5EF4-FFF2-40B4-BE49-F238E27FC236}">
              <a16:creationId xmlns:a16="http://schemas.microsoft.com/office/drawing/2014/main" id="{A55C2084-EB6B-4456-898E-5E7574BC256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6" name="テキスト ボックス 555">
          <a:extLst>
            <a:ext uri="{FF2B5EF4-FFF2-40B4-BE49-F238E27FC236}">
              <a16:creationId xmlns:a16="http://schemas.microsoft.com/office/drawing/2014/main" id="{521D23B5-1BFD-4187-AF73-86C8F812E62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7" name="直線コネクタ 556">
          <a:extLst>
            <a:ext uri="{FF2B5EF4-FFF2-40B4-BE49-F238E27FC236}">
              <a16:creationId xmlns:a16="http://schemas.microsoft.com/office/drawing/2014/main" id="{EA750990-552E-4103-A72E-174FE346ABB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8" name="テキスト ボックス 557">
          <a:extLst>
            <a:ext uri="{FF2B5EF4-FFF2-40B4-BE49-F238E27FC236}">
              <a16:creationId xmlns:a16="http://schemas.microsoft.com/office/drawing/2014/main" id="{784C4698-8E97-4D2F-A037-76115B03CF9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9" name="直線コネクタ 558">
          <a:extLst>
            <a:ext uri="{FF2B5EF4-FFF2-40B4-BE49-F238E27FC236}">
              <a16:creationId xmlns:a16="http://schemas.microsoft.com/office/drawing/2014/main" id="{595FF511-60C6-42B7-8DEA-0E4CF48D1E2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60" name="テキスト ボックス 559">
          <a:extLst>
            <a:ext uri="{FF2B5EF4-FFF2-40B4-BE49-F238E27FC236}">
              <a16:creationId xmlns:a16="http://schemas.microsoft.com/office/drawing/2014/main" id="{85BE66F8-D468-4DF4-863D-F99320659AA6}"/>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1" name="直線コネクタ 560">
          <a:extLst>
            <a:ext uri="{FF2B5EF4-FFF2-40B4-BE49-F238E27FC236}">
              <a16:creationId xmlns:a16="http://schemas.microsoft.com/office/drawing/2014/main" id="{0CA872F0-C2B2-41BC-B54D-0207D1FEEA9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2" name="【庁舎】&#10;有形固定資産減価償却率グラフ枠">
          <a:extLst>
            <a:ext uri="{FF2B5EF4-FFF2-40B4-BE49-F238E27FC236}">
              <a16:creationId xmlns:a16="http://schemas.microsoft.com/office/drawing/2014/main" id="{45EF770B-60A0-4457-B084-CDCB206565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63" name="直線コネクタ 562">
          <a:extLst>
            <a:ext uri="{FF2B5EF4-FFF2-40B4-BE49-F238E27FC236}">
              <a16:creationId xmlns:a16="http://schemas.microsoft.com/office/drawing/2014/main" id="{833205A4-2158-461F-8644-A177AA342EEC}"/>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4" name="【庁舎】&#10;有形固定資産減価償却率最小値テキスト">
          <a:extLst>
            <a:ext uri="{FF2B5EF4-FFF2-40B4-BE49-F238E27FC236}">
              <a16:creationId xmlns:a16="http://schemas.microsoft.com/office/drawing/2014/main" id="{BEDE204E-DAF6-4D08-AAB7-448DC7350186}"/>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5" name="直線コネクタ 564">
          <a:extLst>
            <a:ext uri="{FF2B5EF4-FFF2-40B4-BE49-F238E27FC236}">
              <a16:creationId xmlns:a16="http://schemas.microsoft.com/office/drawing/2014/main" id="{01DD4627-8C50-4C9C-BE43-C707652AD17F}"/>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6" name="【庁舎】&#10;有形固定資産減価償却率最大値テキスト">
          <a:extLst>
            <a:ext uri="{FF2B5EF4-FFF2-40B4-BE49-F238E27FC236}">
              <a16:creationId xmlns:a16="http://schemas.microsoft.com/office/drawing/2014/main" id="{34724F23-9068-40DC-AF72-D31DCC156329}"/>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7" name="直線コネクタ 566">
          <a:extLst>
            <a:ext uri="{FF2B5EF4-FFF2-40B4-BE49-F238E27FC236}">
              <a16:creationId xmlns:a16="http://schemas.microsoft.com/office/drawing/2014/main" id="{E4AA1AA7-92A3-4C9A-A104-AF87E8531987}"/>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568" name="【庁舎】&#10;有形固定資産減価償却率平均値テキスト">
          <a:extLst>
            <a:ext uri="{FF2B5EF4-FFF2-40B4-BE49-F238E27FC236}">
              <a16:creationId xmlns:a16="http://schemas.microsoft.com/office/drawing/2014/main" id="{1DE5008B-8572-4C88-AEC8-57D898BE0C00}"/>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569" name="フローチャート: 判断 568">
          <a:extLst>
            <a:ext uri="{FF2B5EF4-FFF2-40B4-BE49-F238E27FC236}">
              <a16:creationId xmlns:a16="http://schemas.microsoft.com/office/drawing/2014/main" id="{1DF9C70B-CDCD-45F3-AECF-DBEC549D31EF}"/>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570" name="フローチャート: 判断 569">
          <a:extLst>
            <a:ext uri="{FF2B5EF4-FFF2-40B4-BE49-F238E27FC236}">
              <a16:creationId xmlns:a16="http://schemas.microsoft.com/office/drawing/2014/main" id="{83A4896E-C866-4AE0-A33C-918D7012F4A4}"/>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571" name="フローチャート: 判断 570">
          <a:extLst>
            <a:ext uri="{FF2B5EF4-FFF2-40B4-BE49-F238E27FC236}">
              <a16:creationId xmlns:a16="http://schemas.microsoft.com/office/drawing/2014/main" id="{CF3D532D-2BE9-4BFD-8A36-DFD9C10FD8AF}"/>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572" name="フローチャート: 判断 571">
          <a:extLst>
            <a:ext uri="{FF2B5EF4-FFF2-40B4-BE49-F238E27FC236}">
              <a16:creationId xmlns:a16="http://schemas.microsoft.com/office/drawing/2014/main" id="{440DC5EE-A3C1-4E13-94B8-4008CCE2A33B}"/>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573" name="フローチャート: 判断 572">
          <a:extLst>
            <a:ext uri="{FF2B5EF4-FFF2-40B4-BE49-F238E27FC236}">
              <a16:creationId xmlns:a16="http://schemas.microsoft.com/office/drawing/2014/main" id="{11214950-5BB9-4732-89FF-F8DF97CF9D4E}"/>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45BCB581-DF9E-457E-8A65-3FF11D7BA54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C397AC10-B116-4EC4-8041-29CAA057BEC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B3189A08-0722-483A-B7DA-3BB63D85456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386E4132-BDDE-4F01-8788-BBD5ABEEDC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1EED6A7B-1895-454E-8CA9-44E4E4FB7B8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579" name="楕円 578">
          <a:extLst>
            <a:ext uri="{FF2B5EF4-FFF2-40B4-BE49-F238E27FC236}">
              <a16:creationId xmlns:a16="http://schemas.microsoft.com/office/drawing/2014/main" id="{C51672FA-4177-4E94-B225-4C6F3F6BE201}"/>
            </a:ext>
          </a:extLst>
        </xdr:cNvPr>
        <xdr:cNvSpPr/>
      </xdr:nvSpPr>
      <xdr:spPr>
        <a:xfrm>
          <a:off x="162687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140988</xdr:rowOff>
    </xdr:from>
    <xdr:ext cx="405111" cy="259045"/>
    <xdr:sp macro="" textlink="">
      <xdr:nvSpPr>
        <xdr:cNvPr id="580" name="【庁舎】&#10;有形固定資産減価償却率該当値テキスト">
          <a:extLst>
            <a:ext uri="{FF2B5EF4-FFF2-40B4-BE49-F238E27FC236}">
              <a16:creationId xmlns:a16="http://schemas.microsoft.com/office/drawing/2014/main" id="{8F8EAFA5-1D50-44CD-8F28-BA1842BC87B9}"/>
            </a:ext>
          </a:extLst>
        </xdr:cNvPr>
        <xdr:cNvSpPr txBox="1"/>
      </xdr:nvSpPr>
      <xdr:spPr>
        <a:xfrm>
          <a:off x="16357600"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152400</xdr:rowOff>
    </xdr:from>
    <xdr:to>
      <xdr:col>81</xdr:col>
      <xdr:colOff>101600</xdr:colOff>
      <xdr:row>104</xdr:row>
      <xdr:rowOff>82550</xdr:rowOff>
    </xdr:to>
    <xdr:sp macro="" textlink="">
      <xdr:nvSpPr>
        <xdr:cNvPr id="581" name="楕円 580">
          <a:extLst>
            <a:ext uri="{FF2B5EF4-FFF2-40B4-BE49-F238E27FC236}">
              <a16:creationId xmlns:a16="http://schemas.microsoft.com/office/drawing/2014/main" id="{31C04C4C-E057-4C22-AC15-DAB0C62E8F6C}"/>
            </a:ext>
          </a:extLst>
        </xdr:cNvPr>
        <xdr:cNvSpPr/>
      </xdr:nvSpPr>
      <xdr:spPr>
        <a:xfrm>
          <a:off x="15430500" y="1781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31750</xdr:rowOff>
    </xdr:from>
    <xdr:to>
      <xdr:col>85</xdr:col>
      <xdr:colOff>127000</xdr:colOff>
      <xdr:row>104</xdr:row>
      <xdr:rowOff>41911</xdr:rowOff>
    </xdr:to>
    <xdr:cxnSp macro="">
      <xdr:nvCxnSpPr>
        <xdr:cNvPr id="582" name="直線コネクタ 581">
          <a:extLst>
            <a:ext uri="{FF2B5EF4-FFF2-40B4-BE49-F238E27FC236}">
              <a16:creationId xmlns:a16="http://schemas.microsoft.com/office/drawing/2014/main" id="{C19430A1-4534-4A0E-80F1-3686AE80607E}"/>
            </a:ext>
          </a:extLst>
        </xdr:cNvPr>
        <xdr:cNvCxnSpPr/>
      </xdr:nvCxnSpPr>
      <xdr:spPr>
        <a:xfrm>
          <a:off x="15481300" y="17862550"/>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125730</xdr:rowOff>
    </xdr:from>
    <xdr:to>
      <xdr:col>76</xdr:col>
      <xdr:colOff>165100</xdr:colOff>
      <xdr:row>104</xdr:row>
      <xdr:rowOff>55880</xdr:rowOff>
    </xdr:to>
    <xdr:sp macro="" textlink="">
      <xdr:nvSpPr>
        <xdr:cNvPr id="583" name="楕円 582">
          <a:extLst>
            <a:ext uri="{FF2B5EF4-FFF2-40B4-BE49-F238E27FC236}">
              <a16:creationId xmlns:a16="http://schemas.microsoft.com/office/drawing/2014/main" id="{7D17D26D-5B68-4804-9AAE-08C15D3D084A}"/>
            </a:ext>
          </a:extLst>
        </xdr:cNvPr>
        <xdr:cNvSpPr/>
      </xdr:nvSpPr>
      <xdr:spPr>
        <a:xfrm>
          <a:off x="14541500" y="1778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5080</xdr:rowOff>
    </xdr:from>
    <xdr:to>
      <xdr:col>81</xdr:col>
      <xdr:colOff>50800</xdr:colOff>
      <xdr:row>104</xdr:row>
      <xdr:rowOff>31750</xdr:rowOff>
    </xdr:to>
    <xdr:cxnSp macro="">
      <xdr:nvCxnSpPr>
        <xdr:cNvPr id="584" name="直線コネクタ 583">
          <a:extLst>
            <a:ext uri="{FF2B5EF4-FFF2-40B4-BE49-F238E27FC236}">
              <a16:creationId xmlns:a16="http://schemas.microsoft.com/office/drawing/2014/main" id="{A3EC6FE7-8157-4660-92DA-110077D08C81}"/>
            </a:ext>
          </a:extLst>
        </xdr:cNvPr>
        <xdr:cNvCxnSpPr/>
      </xdr:nvCxnSpPr>
      <xdr:spPr>
        <a:xfrm>
          <a:off x="14592300" y="178358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96520</xdr:rowOff>
    </xdr:from>
    <xdr:to>
      <xdr:col>72</xdr:col>
      <xdr:colOff>38100</xdr:colOff>
      <xdr:row>104</xdr:row>
      <xdr:rowOff>26670</xdr:rowOff>
    </xdr:to>
    <xdr:sp macro="" textlink="">
      <xdr:nvSpPr>
        <xdr:cNvPr id="585" name="楕円 584">
          <a:extLst>
            <a:ext uri="{FF2B5EF4-FFF2-40B4-BE49-F238E27FC236}">
              <a16:creationId xmlns:a16="http://schemas.microsoft.com/office/drawing/2014/main" id="{D4A475C9-4A7B-4DF0-94BE-1304F4E25868}"/>
            </a:ext>
          </a:extLst>
        </xdr:cNvPr>
        <xdr:cNvSpPr/>
      </xdr:nvSpPr>
      <xdr:spPr>
        <a:xfrm>
          <a:off x="13652500" y="1775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147320</xdr:rowOff>
    </xdr:from>
    <xdr:to>
      <xdr:col>76</xdr:col>
      <xdr:colOff>114300</xdr:colOff>
      <xdr:row>104</xdr:row>
      <xdr:rowOff>5080</xdr:rowOff>
    </xdr:to>
    <xdr:cxnSp macro="">
      <xdr:nvCxnSpPr>
        <xdr:cNvPr id="586" name="直線コネクタ 585">
          <a:extLst>
            <a:ext uri="{FF2B5EF4-FFF2-40B4-BE49-F238E27FC236}">
              <a16:creationId xmlns:a16="http://schemas.microsoft.com/office/drawing/2014/main" id="{05026075-3D61-4B5C-AF8C-40A80F2DB90A}"/>
            </a:ext>
          </a:extLst>
        </xdr:cNvPr>
        <xdr:cNvCxnSpPr/>
      </xdr:nvCxnSpPr>
      <xdr:spPr>
        <a:xfrm>
          <a:off x="13703300" y="1780667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67311</xdr:rowOff>
    </xdr:from>
    <xdr:to>
      <xdr:col>67</xdr:col>
      <xdr:colOff>101600</xdr:colOff>
      <xdr:row>103</xdr:row>
      <xdr:rowOff>168911</xdr:rowOff>
    </xdr:to>
    <xdr:sp macro="" textlink="">
      <xdr:nvSpPr>
        <xdr:cNvPr id="587" name="楕円 586">
          <a:extLst>
            <a:ext uri="{FF2B5EF4-FFF2-40B4-BE49-F238E27FC236}">
              <a16:creationId xmlns:a16="http://schemas.microsoft.com/office/drawing/2014/main" id="{FE555D7B-CBB2-4FAD-897D-833639029B90}"/>
            </a:ext>
          </a:extLst>
        </xdr:cNvPr>
        <xdr:cNvSpPr/>
      </xdr:nvSpPr>
      <xdr:spPr>
        <a:xfrm>
          <a:off x="12763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118111</xdr:rowOff>
    </xdr:from>
    <xdr:to>
      <xdr:col>71</xdr:col>
      <xdr:colOff>177800</xdr:colOff>
      <xdr:row>103</xdr:row>
      <xdr:rowOff>147320</xdr:rowOff>
    </xdr:to>
    <xdr:cxnSp macro="">
      <xdr:nvCxnSpPr>
        <xdr:cNvPr id="588" name="直線コネクタ 587">
          <a:extLst>
            <a:ext uri="{FF2B5EF4-FFF2-40B4-BE49-F238E27FC236}">
              <a16:creationId xmlns:a16="http://schemas.microsoft.com/office/drawing/2014/main" id="{F9CE0DA8-1863-4ED1-BFF4-E8220BF782FA}"/>
            </a:ext>
          </a:extLst>
        </xdr:cNvPr>
        <xdr:cNvCxnSpPr/>
      </xdr:nvCxnSpPr>
      <xdr:spPr>
        <a:xfrm>
          <a:off x="12814300" y="17777461"/>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589" name="n_1aveValue【庁舎】&#10;有形固定資産減価償却率">
          <a:extLst>
            <a:ext uri="{FF2B5EF4-FFF2-40B4-BE49-F238E27FC236}">
              <a16:creationId xmlns:a16="http://schemas.microsoft.com/office/drawing/2014/main" id="{18699C4A-7973-4F7F-897E-7DC4B28921C3}"/>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590" name="n_2aveValue【庁舎】&#10;有形固定資産減価償却率">
          <a:extLst>
            <a:ext uri="{FF2B5EF4-FFF2-40B4-BE49-F238E27FC236}">
              <a16:creationId xmlns:a16="http://schemas.microsoft.com/office/drawing/2014/main" id="{2C729812-ED25-49E9-BBB4-BEF703850830}"/>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591" name="n_3aveValue【庁舎】&#10;有形固定資産減価償却率">
          <a:extLst>
            <a:ext uri="{FF2B5EF4-FFF2-40B4-BE49-F238E27FC236}">
              <a16:creationId xmlns:a16="http://schemas.microsoft.com/office/drawing/2014/main" id="{C3DFFF50-7B94-4150-99C6-FBFF11E91224}"/>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41927</xdr:rowOff>
    </xdr:from>
    <xdr:ext cx="405111" cy="259045"/>
    <xdr:sp macro="" textlink="">
      <xdr:nvSpPr>
        <xdr:cNvPr id="592" name="n_4aveValue【庁舎】&#10;有形固定資産減価償却率">
          <a:extLst>
            <a:ext uri="{FF2B5EF4-FFF2-40B4-BE49-F238E27FC236}">
              <a16:creationId xmlns:a16="http://schemas.microsoft.com/office/drawing/2014/main" id="{D9385212-732C-42E3-AAF0-0403C906CE12}"/>
            </a:ext>
          </a:extLst>
        </xdr:cNvPr>
        <xdr:cNvSpPr txBox="1"/>
      </xdr:nvSpPr>
      <xdr:spPr>
        <a:xfrm>
          <a:off x="12611744"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73677</xdr:rowOff>
    </xdr:from>
    <xdr:ext cx="405111" cy="259045"/>
    <xdr:sp macro="" textlink="">
      <xdr:nvSpPr>
        <xdr:cNvPr id="593" name="n_1mainValue【庁舎】&#10;有形固定資産減価償却率">
          <a:extLst>
            <a:ext uri="{FF2B5EF4-FFF2-40B4-BE49-F238E27FC236}">
              <a16:creationId xmlns:a16="http://schemas.microsoft.com/office/drawing/2014/main" id="{53A82128-571F-41FE-A466-13FFD8467BB8}"/>
            </a:ext>
          </a:extLst>
        </xdr:cNvPr>
        <xdr:cNvSpPr txBox="1"/>
      </xdr:nvSpPr>
      <xdr:spPr>
        <a:xfrm>
          <a:off x="15266044" y="17904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47007</xdr:rowOff>
    </xdr:from>
    <xdr:ext cx="405111" cy="259045"/>
    <xdr:sp macro="" textlink="">
      <xdr:nvSpPr>
        <xdr:cNvPr id="594" name="n_2mainValue【庁舎】&#10;有形固定資産減価償却率">
          <a:extLst>
            <a:ext uri="{FF2B5EF4-FFF2-40B4-BE49-F238E27FC236}">
              <a16:creationId xmlns:a16="http://schemas.microsoft.com/office/drawing/2014/main" id="{E0E44566-F3E7-4EB8-87E3-859921379927}"/>
            </a:ext>
          </a:extLst>
        </xdr:cNvPr>
        <xdr:cNvSpPr txBox="1"/>
      </xdr:nvSpPr>
      <xdr:spPr>
        <a:xfrm>
          <a:off x="14389744" y="1787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17797</xdr:rowOff>
    </xdr:from>
    <xdr:ext cx="405111" cy="259045"/>
    <xdr:sp macro="" textlink="">
      <xdr:nvSpPr>
        <xdr:cNvPr id="595" name="n_3mainValue【庁舎】&#10;有形固定資産減価償却率">
          <a:extLst>
            <a:ext uri="{FF2B5EF4-FFF2-40B4-BE49-F238E27FC236}">
              <a16:creationId xmlns:a16="http://schemas.microsoft.com/office/drawing/2014/main" id="{306162C6-F274-4BD7-A327-556EEB13BA23}"/>
            </a:ext>
          </a:extLst>
        </xdr:cNvPr>
        <xdr:cNvSpPr txBox="1"/>
      </xdr:nvSpPr>
      <xdr:spPr>
        <a:xfrm>
          <a:off x="13500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13988</xdr:rowOff>
    </xdr:from>
    <xdr:ext cx="405111" cy="259045"/>
    <xdr:sp macro="" textlink="">
      <xdr:nvSpPr>
        <xdr:cNvPr id="596" name="n_4mainValue【庁舎】&#10;有形固定資産減価償却率">
          <a:extLst>
            <a:ext uri="{FF2B5EF4-FFF2-40B4-BE49-F238E27FC236}">
              <a16:creationId xmlns:a16="http://schemas.microsoft.com/office/drawing/2014/main" id="{F3F82B31-BE46-4CFA-8C89-ED33C68D41FB}"/>
            </a:ext>
          </a:extLst>
        </xdr:cNvPr>
        <xdr:cNvSpPr txBox="1"/>
      </xdr:nvSpPr>
      <xdr:spPr>
        <a:xfrm>
          <a:off x="12611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44032C93-B2F6-41EA-BCE2-E2A2E4A8C2A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0764E845-2398-4714-94CC-2E37FCB722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78A9BE9F-BC99-477F-BC62-F4E58115CBF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8D8A24B2-A71B-4B8E-88F0-D610FA2FEFE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7285F202-BAA8-45C3-8F89-FD25132B192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AE10263F-A982-481E-BB0D-EC927D10E3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3E0A8BAC-5769-495F-8C54-9DEF85C0152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F2690E20-3D8D-4DA7-BE3B-B6890FC9193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4877599C-7FEF-4D01-B4D0-C0D169D8A0B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4E4B62DC-0A0B-4ABD-B9A1-C179F9A392E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7" name="直線コネクタ 606">
          <a:extLst>
            <a:ext uri="{FF2B5EF4-FFF2-40B4-BE49-F238E27FC236}">
              <a16:creationId xmlns:a16="http://schemas.microsoft.com/office/drawing/2014/main" id="{D8A0FA0E-12B9-43E8-8E77-0A69433DFE5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8" name="テキスト ボックス 607">
          <a:extLst>
            <a:ext uri="{FF2B5EF4-FFF2-40B4-BE49-F238E27FC236}">
              <a16:creationId xmlns:a16="http://schemas.microsoft.com/office/drawing/2014/main" id="{85B06DA4-DC35-4424-9AE0-E87BF32EC7D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9" name="直線コネクタ 608">
          <a:extLst>
            <a:ext uri="{FF2B5EF4-FFF2-40B4-BE49-F238E27FC236}">
              <a16:creationId xmlns:a16="http://schemas.microsoft.com/office/drawing/2014/main" id="{BF2FA4BF-63AA-463E-A3CF-1F005AB1F05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0" name="テキスト ボックス 609">
          <a:extLst>
            <a:ext uri="{FF2B5EF4-FFF2-40B4-BE49-F238E27FC236}">
              <a16:creationId xmlns:a16="http://schemas.microsoft.com/office/drawing/2014/main" id="{648D56F8-5714-4FCD-A3DC-B9768C38A18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1" name="直線コネクタ 610">
          <a:extLst>
            <a:ext uri="{FF2B5EF4-FFF2-40B4-BE49-F238E27FC236}">
              <a16:creationId xmlns:a16="http://schemas.microsoft.com/office/drawing/2014/main" id="{3ECF1F58-B7DD-437E-B4CB-0CA9072C3AA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2" name="テキスト ボックス 611">
          <a:extLst>
            <a:ext uri="{FF2B5EF4-FFF2-40B4-BE49-F238E27FC236}">
              <a16:creationId xmlns:a16="http://schemas.microsoft.com/office/drawing/2014/main" id="{7AAEFC6F-17BE-47A6-90A5-AAC69F88861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3" name="直線コネクタ 612">
          <a:extLst>
            <a:ext uri="{FF2B5EF4-FFF2-40B4-BE49-F238E27FC236}">
              <a16:creationId xmlns:a16="http://schemas.microsoft.com/office/drawing/2014/main" id="{3740497C-B329-49C6-8641-A1B5133B8AC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4" name="テキスト ボックス 613">
          <a:extLst>
            <a:ext uri="{FF2B5EF4-FFF2-40B4-BE49-F238E27FC236}">
              <a16:creationId xmlns:a16="http://schemas.microsoft.com/office/drawing/2014/main" id="{759B2822-45F1-45A2-8589-6BEA3CA9832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5" name="直線コネクタ 614">
          <a:extLst>
            <a:ext uri="{FF2B5EF4-FFF2-40B4-BE49-F238E27FC236}">
              <a16:creationId xmlns:a16="http://schemas.microsoft.com/office/drawing/2014/main" id="{4EA1398D-3CBD-42BA-9169-B1A79FF0BF4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6" name="テキスト ボックス 615">
          <a:extLst>
            <a:ext uri="{FF2B5EF4-FFF2-40B4-BE49-F238E27FC236}">
              <a16:creationId xmlns:a16="http://schemas.microsoft.com/office/drawing/2014/main" id="{F0563FC6-C1AC-4953-B182-586B9A55EAD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CFBEB003-98D0-4547-95EF-4578538352D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A07F45B8-7231-49BA-AEA0-07AA940C913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0EEE1E94-3B57-485A-8725-9A77CEC73F7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620" name="直線コネクタ 619">
          <a:extLst>
            <a:ext uri="{FF2B5EF4-FFF2-40B4-BE49-F238E27FC236}">
              <a16:creationId xmlns:a16="http://schemas.microsoft.com/office/drawing/2014/main" id="{6778B3F1-9896-4D58-86B2-EF418480E684}"/>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621" name="【庁舎】&#10;一人当たり面積最小値テキスト">
          <a:extLst>
            <a:ext uri="{FF2B5EF4-FFF2-40B4-BE49-F238E27FC236}">
              <a16:creationId xmlns:a16="http://schemas.microsoft.com/office/drawing/2014/main" id="{3C4B2509-15F3-40BA-8B83-84F0E8F0B589}"/>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622" name="直線コネクタ 621">
          <a:extLst>
            <a:ext uri="{FF2B5EF4-FFF2-40B4-BE49-F238E27FC236}">
              <a16:creationId xmlns:a16="http://schemas.microsoft.com/office/drawing/2014/main" id="{BE828B9F-F533-40BB-A4A2-691216F76141}"/>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623" name="【庁舎】&#10;一人当たり面積最大値テキスト">
          <a:extLst>
            <a:ext uri="{FF2B5EF4-FFF2-40B4-BE49-F238E27FC236}">
              <a16:creationId xmlns:a16="http://schemas.microsoft.com/office/drawing/2014/main" id="{6A738DF9-6318-4ED4-932F-487C6D8EEB36}"/>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624" name="直線コネクタ 623">
          <a:extLst>
            <a:ext uri="{FF2B5EF4-FFF2-40B4-BE49-F238E27FC236}">
              <a16:creationId xmlns:a16="http://schemas.microsoft.com/office/drawing/2014/main" id="{B2A2FCBE-D186-4D69-91B3-16310EBBF220}"/>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625" name="【庁舎】&#10;一人当たり面積平均値テキスト">
          <a:extLst>
            <a:ext uri="{FF2B5EF4-FFF2-40B4-BE49-F238E27FC236}">
              <a16:creationId xmlns:a16="http://schemas.microsoft.com/office/drawing/2014/main" id="{2228C846-A7F9-40D3-BDC4-60CCF6843900}"/>
            </a:ext>
          </a:extLst>
        </xdr:cNvPr>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626" name="フローチャート: 判断 625">
          <a:extLst>
            <a:ext uri="{FF2B5EF4-FFF2-40B4-BE49-F238E27FC236}">
              <a16:creationId xmlns:a16="http://schemas.microsoft.com/office/drawing/2014/main" id="{852DE303-ED00-4169-AD21-DEC5AE6D7344}"/>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627" name="フローチャート: 判断 626">
          <a:extLst>
            <a:ext uri="{FF2B5EF4-FFF2-40B4-BE49-F238E27FC236}">
              <a16:creationId xmlns:a16="http://schemas.microsoft.com/office/drawing/2014/main" id="{49E6377E-88A0-4733-B227-81C41F3FC20E}"/>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628" name="フローチャート: 判断 627">
          <a:extLst>
            <a:ext uri="{FF2B5EF4-FFF2-40B4-BE49-F238E27FC236}">
              <a16:creationId xmlns:a16="http://schemas.microsoft.com/office/drawing/2014/main" id="{73F0D973-D965-4DBE-9B86-00C020A65FA2}"/>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629" name="フローチャート: 判断 628">
          <a:extLst>
            <a:ext uri="{FF2B5EF4-FFF2-40B4-BE49-F238E27FC236}">
              <a16:creationId xmlns:a16="http://schemas.microsoft.com/office/drawing/2014/main" id="{30145BCE-9DEC-4685-88C2-7BC6A570DF7B}"/>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630" name="フローチャート: 判断 629">
          <a:extLst>
            <a:ext uri="{FF2B5EF4-FFF2-40B4-BE49-F238E27FC236}">
              <a16:creationId xmlns:a16="http://schemas.microsoft.com/office/drawing/2014/main" id="{EFCCB770-5F31-4B47-B067-F5C36C6F9E0D}"/>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80EDD725-6161-4D9B-B8F7-7E3A384A9CC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4411077-BE7F-4C7E-923E-F5ED2831FB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EBDB2B07-7160-4C06-8A15-B8C0066A854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350C3FBF-F165-4451-9CC4-A860DB3DAF6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D4A99430-7AAE-4384-9C9F-18E285594F3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87122</xdr:rowOff>
    </xdr:from>
    <xdr:to>
      <xdr:col>116</xdr:col>
      <xdr:colOff>114300</xdr:colOff>
      <xdr:row>108</xdr:row>
      <xdr:rowOff>17272</xdr:rowOff>
    </xdr:to>
    <xdr:sp macro="" textlink="">
      <xdr:nvSpPr>
        <xdr:cNvPr id="636" name="楕円 635">
          <a:extLst>
            <a:ext uri="{FF2B5EF4-FFF2-40B4-BE49-F238E27FC236}">
              <a16:creationId xmlns:a16="http://schemas.microsoft.com/office/drawing/2014/main" id="{F5E9C705-E9B4-41EC-ADBF-206CFC637994}"/>
            </a:ext>
          </a:extLst>
        </xdr:cNvPr>
        <xdr:cNvSpPr/>
      </xdr:nvSpPr>
      <xdr:spPr>
        <a:xfrm>
          <a:off x="22110700" y="1843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2049</xdr:rowOff>
    </xdr:from>
    <xdr:ext cx="469744" cy="259045"/>
    <xdr:sp macro="" textlink="">
      <xdr:nvSpPr>
        <xdr:cNvPr id="637" name="【庁舎】&#10;一人当たり面積該当値テキスト">
          <a:extLst>
            <a:ext uri="{FF2B5EF4-FFF2-40B4-BE49-F238E27FC236}">
              <a16:creationId xmlns:a16="http://schemas.microsoft.com/office/drawing/2014/main" id="{0A9527C6-3AD5-4166-9B5F-708B8EA6ACFF}"/>
            </a:ext>
          </a:extLst>
        </xdr:cNvPr>
        <xdr:cNvSpPr txBox="1"/>
      </xdr:nvSpPr>
      <xdr:spPr>
        <a:xfrm>
          <a:off x="22199600" y="1834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92075</xdr:rowOff>
    </xdr:from>
    <xdr:to>
      <xdr:col>112</xdr:col>
      <xdr:colOff>38100</xdr:colOff>
      <xdr:row>108</xdr:row>
      <xdr:rowOff>22225</xdr:rowOff>
    </xdr:to>
    <xdr:sp macro="" textlink="">
      <xdr:nvSpPr>
        <xdr:cNvPr id="638" name="楕円 637">
          <a:extLst>
            <a:ext uri="{FF2B5EF4-FFF2-40B4-BE49-F238E27FC236}">
              <a16:creationId xmlns:a16="http://schemas.microsoft.com/office/drawing/2014/main" id="{4E20597E-FC27-483D-9807-576BEF652D5B}"/>
            </a:ext>
          </a:extLst>
        </xdr:cNvPr>
        <xdr:cNvSpPr/>
      </xdr:nvSpPr>
      <xdr:spPr>
        <a:xfrm>
          <a:off x="21272500" y="1843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137922</xdr:rowOff>
    </xdr:from>
    <xdr:to>
      <xdr:col>116</xdr:col>
      <xdr:colOff>63500</xdr:colOff>
      <xdr:row>107</xdr:row>
      <xdr:rowOff>142875</xdr:rowOff>
    </xdr:to>
    <xdr:cxnSp macro="">
      <xdr:nvCxnSpPr>
        <xdr:cNvPr id="639" name="直線コネクタ 638">
          <a:extLst>
            <a:ext uri="{FF2B5EF4-FFF2-40B4-BE49-F238E27FC236}">
              <a16:creationId xmlns:a16="http://schemas.microsoft.com/office/drawing/2014/main" id="{5901A3C4-963C-4A57-9CDA-9E486D93C33E}"/>
            </a:ext>
          </a:extLst>
        </xdr:cNvPr>
        <xdr:cNvCxnSpPr/>
      </xdr:nvCxnSpPr>
      <xdr:spPr>
        <a:xfrm flipV="1">
          <a:off x="21323300" y="18483072"/>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95123</xdr:rowOff>
    </xdr:from>
    <xdr:to>
      <xdr:col>107</xdr:col>
      <xdr:colOff>101600</xdr:colOff>
      <xdr:row>108</xdr:row>
      <xdr:rowOff>25273</xdr:rowOff>
    </xdr:to>
    <xdr:sp macro="" textlink="">
      <xdr:nvSpPr>
        <xdr:cNvPr id="640" name="楕円 639">
          <a:extLst>
            <a:ext uri="{FF2B5EF4-FFF2-40B4-BE49-F238E27FC236}">
              <a16:creationId xmlns:a16="http://schemas.microsoft.com/office/drawing/2014/main" id="{8358ADB4-3C9C-4607-BACF-AA9D76C7EBA8}"/>
            </a:ext>
          </a:extLst>
        </xdr:cNvPr>
        <xdr:cNvSpPr/>
      </xdr:nvSpPr>
      <xdr:spPr>
        <a:xfrm>
          <a:off x="20383500" y="1844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142875</xdr:rowOff>
    </xdr:from>
    <xdr:to>
      <xdr:col>111</xdr:col>
      <xdr:colOff>177800</xdr:colOff>
      <xdr:row>107</xdr:row>
      <xdr:rowOff>145923</xdr:rowOff>
    </xdr:to>
    <xdr:cxnSp macro="">
      <xdr:nvCxnSpPr>
        <xdr:cNvPr id="641" name="直線コネクタ 640">
          <a:extLst>
            <a:ext uri="{FF2B5EF4-FFF2-40B4-BE49-F238E27FC236}">
              <a16:creationId xmlns:a16="http://schemas.microsoft.com/office/drawing/2014/main" id="{907592E8-C136-4A1C-92C8-BA93E8EE3264}"/>
            </a:ext>
          </a:extLst>
        </xdr:cNvPr>
        <xdr:cNvCxnSpPr/>
      </xdr:nvCxnSpPr>
      <xdr:spPr>
        <a:xfrm flipV="1">
          <a:off x="20434300" y="1848802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100457</xdr:rowOff>
    </xdr:from>
    <xdr:to>
      <xdr:col>102</xdr:col>
      <xdr:colOff>165100</xdr:colOff>
      <xdr:row>108</xdr:row>
      <xdr:rowOff>30607</xdr:rowOff>
    </xdr:to>
    <xdr:sp macro="" textlink="">
      <xdr:nvSpPr>
        <xdr:cNvPr id="642" name="楕円 641">
          <a:extLst>
            <a:ext uri="{FF2B5EF4-FFF2-40B4-BE49-F238E27FC236}">
              <a16:creationId xmlns:a16="http://schemas.microsoft.com/office/drawing/2014/main" id="{2BFC5FB7-A15E-483E-9D07-8E64845BCBD6}"/>
            </a:ext>
          </a:extLst>
        </xdr:cNvPr>
        <xdr:cNvSpPr/>
      </xdr:nvSpPr>
      <xdr:spPr>
        <a:xfrm>
          <a:off x="19494500" y="184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145923</xdr:rowOff>
    </xdr:from>
    <xdr:to>
      <xdr:col>107</xdr:col>
      <xdr:colOff>50800</xdr:colOff>
      <xdr:row>107</xdr:row>
      <xdr:rowOff>151257</xdr:rowOff>
    </xdr:to>
    <xdr:cxnSp macro="">
      <xdr:nvCxnSpPr>
        <xdr:cNvPr id="643" name="直線コネクタ 642">
          <a:extLst>
            <a:ext uri="{FF2B5EF4-FFF2-40B4-BE49-F238E27FC236}">
              <a16:creationId xmlns:a16="http://schemas.microsoft.com/office/drawing/2014/main" id="{94FFAA2D-E64E-4D1B-AC91-F2D02E479F80}"/>
            </a:ext>
          </a:extLst>
        </xdr:cNvPr>
        <xdr:cNvCxnSpPr/>
      </xdr:nvCxnSpPr>
      <xdr:spPr>
        <a:xfrm flipV="1">
          <a:off x="19545300" y="18491073"/>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74549</xdr:rowOff>
    </xdr:from>
    <xdr:to>
      <xdr:col>98</xdr:col>
      <xdr:colOff>38100</xdr:colOff>
      <xdr:row>108</xdr:row>
      <xdr:rowOff>4699</xdr:rowOff>
    </xdr:to>
    <xdr:sp macro="" textlink="">
      <xdr:nvSpPr>
        <xdr:cNvPr id="644" name="楕円 643">
          <a:extLst>
            <a:ext uri="{FF2B5EF4-FFF2-40B4-BE49-F238E27FC236}">
              <a16:creationId xmlns:a16="http://schemas.microsoft.com/office/drawing/2014/main" id="{2ECD89E5-01EE-45A2-8CAB-D147B3E92E2D}"/>
            </a:ext>
          </a:extLst>
        </xdr:cNvPr>
        <xdr:cNvSpPr/>
      </xdr:nvSpPr>
      <xdr:spPr>
        <a:xfrm>
          <a:off x="18605500" y="1841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125349</xdr:rowOff>
    </xdr:from>
    <xdr:to>
      <xdr:col>102</xdr:col>
      <xdr:colOff>114300</xdr:colOff>
      <xdr:row>107</xdr:row>
      <xdr:rowOff>151257</xdr:rowOff>
    </xdr:to>
    <xdr:cxnSp macro="">
      <xdr:nvCxnSpPr>
        <xdr:cNvPr id="645" name="直線コネクタ 644">
          <a:extLst>
            <a:ext uri="{FF2B5EF4-FFF2-40B4-BE49-F238E27FC236}">
              <a16:creationId xmlns:a16="http://schemas.microsoft.com/office/drawing/2014/main" id="{74578DEE-2E52-4021-9D96-72AEEFC4DBF5}"/>
            </a:ext>
          </a:extLst>
        </xdr:cNvPr>
        <xdr:cNvCxnSpPr/>
      </xdr:nvCxnSpPr>
      <xdr:spPr>
        <a:xfrm>
          <a:off x="18656300" y="18470499"/>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646" name="n_1aveValue【庁舎】&#10;一人当たり面積">
          <a:extLst>
            <a:ext uri="{FF2B5EF4-FFF2-40B4-BE49-F238E27FC236}">
              <a16:creationId xmlns:a16="http://schemas.microsoft.com/office/drawing/2014/main" id="{D1DF67DA-0701-4345-8EF3-B2C415F6F6CA}"/>
            </a:ext>
          </a:extLst>
        </xdr:cNvPr>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647" name="n_2aveValue【庁舎】&#10;一人当たり面積">
          <a:extLst>
            <a:ext uri="{FF2B5EF4-FFF2-40B4-BE49-F238E27FC236}">
              <a16:creationId xmlns:a16="http://schemas.microsoft.com/office/drawing/2014/main" id="{A376AF61-3F6D-4E6A-8E37-E5C606F2C47E}"/>
            </a:ext>
          </a:extLst>
        </xdr:cNvPr>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648" name="n_3aveValue【庁舎】&#10;一人当たり面積">
          <a:extLst>
            <a:ext uri="{FF2B5EF4-FFF2-40B4-BE49-F238E27FC236}">
              <a16:creationId xmlns:a16="http://schemas.microsoft.com/office/drawing/2014/main" id="{25E34537-A90F-49F3-AAFC-2F688A046CEC}"/>
            </a:ext>
          </a:extLst>
        </xdr:cNvPr>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649" name="n_4aveValue【庁舎】&#10;一人当たり面積">
          <a:extLst>
            <a:ext uri="{FF2B5EF4-FFF2-40B4-BE49-F238E27FC236}">
              <a16:creationId xmlns:a16="http://schemas.microsoft.com/office/drawing/2014/main" id="{A0CC89C3-7EE7-4D82-9C52-E188158C43B1}"/>
            </a:ext>
          </a:extLst>
        </xdr:cNvPr>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13352</xdr:rowOff>
    </xdr:from>
    <xdr:ext cx="469744" cy="259045"/>
    <xdr:sp macro="" textlink="">
      <xdr:nvSpPr>
        <xdr:cNvPr id="650" name="n_1mainValue【庁舎】&#10;一人当たり面積">
          <a:extLst>
            <a:ext uri="{FF2B5EF4-FFF2-40B4-BE49-F238E27FC236}">
              <a16:creationId xmlns:a16="http://schemas.microsoft.com/office/drawing/2014/main" id="{ED820A65-78FB-4A60-B382-21E29C2B99E1}"/>
            </a:ext>
          </a:extLst>
        </xdr:cNvPr>
        <xdr:cNvSpPr txBox="1"/>
      </xdr:nvSpPr>
      <xdr:spPr>
        <a:xfrm>
          <a:off x="21075727" y="1852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16400</xdr:rowOff>
    </xdr:from>
    <xdr:ext cx="469744" cy="259045"/>
    <xdr:sp macro="" textlink="">
      <xdr:nvSpPr>
        <xdr:cNvPr id="651" name="n_2mainValue【庁舎】&#10;一人当たり面積">
          <a:extLst>
            <a:ext uri="{FF2B5EF4-FFF2-40B4-BE49-F238E27FC236}">
              <a16:creationId xmlns:a16="http://schemas.microsoft.com/office/drawing/2014/main" id="{A84534B6-2903-48AE-AED1-44693BF75606}"/>
            </a:ext>
          </a:extLst>
        </xdr:cNvPr>
        <xdr:cNvSpPr txBox="1"/>
      </xdr:nvSpPr>
      <xdr:spPr>
        <a:xfrm>
          <a:off x="20199427" y="1853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21734</xdr:rowOff>
    </xdr:from>
    <xdr:ext cx="469744" cy="259045"/>
    <xdr:sp macro="" textlink="">
      <xdr:nvSpPr>
        <xdr:cNvPr id="652" name="n_3mainValue【庁舎】&#10;一人当たり面積">
          <a:extLst>
            <a:ext uri="{FF2B5EF4-FFF2-40B4-BE49-F238E27FC236}">
              <a16:creationId xmlns:a16="http://schemas.microsoft.com/office/drawing/2014/main" id="{A24E357D-B1B7-4912-A937-FCB3A4342872}"/>
            </a:ext>
          </a:extLst>
        </xdr:cNvPr>
        <xdr:cNvSpPr txBox="1"/>
      </xdr:nvSpPr>
      <xdr:spPr>
        <a:xfrm>
          <a:off x="19310427" y="1853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167276</xdr:rowOff>
    </xdr:from>
    <xdr:ext cx="469744" cy="259045"/>
    <xdr:sp macro="" textlink="">
      <xdr:nvSpPr>
        <xdr:cNvPr id="653" name="n_4mainValue【庁舎】&#10;一人当たり面積">
          <a:extLst>
            <a:ext uri="{FF2B5EF4-FFF2-40B4-BE49-F238E27FC236}">
              <a16:creationId xmlns:a16="http://schemas.microsoft.com/office/drawing/2014/main" id="{F2B7DE8E-5277-4460-A848-241BA288F867}"/>
            </a:ext>
          </a:extLst>
        </xdr:cNvPr>
        <xdr:cNvSpPr txBox="1"/>
      </xdr:nvSpPr>
      <xdr:spPr>
        <a:xfrm>
          <a:off x="18421427" y="185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B620C77E-2B0C-4A9E-A390-F1D18F16E1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447E2AC2-D209-425B-AF12-7A9B0F0E90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A735B73C-1982-468E-B728-68E83284B71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類似団体と比較して有形固定資産減価償却率が低い施設は、体育館・プール、消防施設である。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体育館・プールについては、平成２３年に町民プールを整備しており、類似団体平均７１．５％を下回る６３．３％となっている。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消防施設については、老朽化している消防団屯所を計画的に更新しており、類似団体平均５９．３％を下回る５２．７％となっている。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その他施設については、類似団体平均を上回っており、計画的な施設の更新、維持管理が必要となっている。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24414_&#19977;&#25144;&#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57</v>
          </cell>
          <cell r="BX51">
            <v>24.6</v>
          </cell>
          <cell r="CF51">
            <v>6.9</v>
          </cell>
        </row>
        <row r="53">
          <cell r="BP53">
            <v>60.8</v>
          </cell>
          <cell r="BX53">
            <v>62.2</v>
          </cell>
          <cell r="CF53">
            <v>62.4</v>
          </cell>
          <cell r="CN53">
            <v>64</v>
          </cell>
          <cell r="CV53">
            <v>65.400000000000006</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cell r="BP73">
            <v>57</v>
          </cell>
          <cell r="BX73">
            <v>24.6</v>
          </cell>
          <cell r="CF73">
            <v>6.9</v>
          </cell>
        </row>
        <row r="75">
          <cell r="BP75">
            <v>11.5</v>
          </cell>
          <cell r="BX75">
            <v>10.8</v>
          </cell>
          <cell r="CF75">
            <v>10</v>
          </cell>
          <cell r="CN75">
            <v>9.6</v>
          </cell>
          <cell r="CV75">
            <v>9.6</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7149117</v>
      </c>
      <c r="BO4" s="449"/>
      <c r="BP4" s="449"/>
      <c r="BQ4" s="449"/>
      <c r="BR4" s="449"/>
      <c r="BS4" s="449"/>
      <c r="BT4" s="449"/>
      <c r="BU4" s="450"/>
      <c r="BV4" s="448">
        <v>7204816</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7.1</v>
      </c>
      <c r="CU4" s="589"/>
      <c r="CV4" s="589"/>
      <c r="CW4" s="589"/>
      <c r="CX4" s="589"/>
      <c r="CY4" s="589"/>
      <c r="CZ4" s="589"/>
      <c r="DA4" s="590"/>
      <c r="DB4" s="588">
        <v>6.2</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6792236</v>
      </c>
      <c r="BO5" s="420"/>
      <c r="BP5" s="420"/>
      <c r="BQ5" s="420"/>
      <c r="BR5" s="420"/>
      <c r="BS5" s="420"/>
      <c r="BT5" s="420"/>
      <c r="BU5" s="421"/>
      <c r="BV5" s="419">
        <v>6939997</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93.4</v>
      </c>
      <c r="CU5" s="417"/>
      <c r="CV5" s="417"/>
      <c r="CW5" s="417"/>
      <c r="CX5" s="417"/>
      <c r="CY5" s="417"/>
      <c r="CZ5" s="417"/>
      <c r="DA5" s="418"/>
      <c r="DB5" s="416">
        <v>92.9</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356881</v>
      </c>
      <c r="BO6" s="420"/>
      <c r="BP6" s="420"/>
      <c r="BQ6" s="420"/>
      <c r="BR6" s="420"/>
      <c r="BS6" s="420"/>
      <c r="BT6" s="420"/>
      <c r="BU6" s="421"/>
      <c r="BV6" s="419">
        <v>264819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93.6</v>
      </c>
      <c r="CU6" s="563"/>
      <c r="CV6" s="563"/>
      <c r="CW6" s="563"/>
      <c r="CX6" s="563"/>
      <c r="CY6" s="563"/>
      <c r="CZ6" s="563"/>
      <c r="DA6" s="564"/>
      <c r="DB6" s="562">
        <v>93.3</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57273</v>
      </c>
      <c r="BO7" s="420"/>
      <c r="BP7" s="420"/>
      <c r="BQ7" s="420"/>
      <c r="BR7" s="420"/>
      <c r="BS7" s="420"/>
      <c r="BT7" s="420"/>
      <c r="BU7" s="421"/>
      <c r="BV7" s="419">
        <v>4999</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4231644</v>
      </c>
      <c r="CU7" s="420"/>
      <c r="CV7" s="420"/>
      <c r="CW7" s="420"/>
      <c r="CX7" s="420"/>
      <c r="CY7" s="420"/>
      <c r="CZ7" s="420"/>
      <c r="DA7" s="421"/>
      <c r="DB7" s="419">
        <v>4189461</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299608</v>
      </c>
      <c r="BO8" s="420"/>
      <c r="BP8" s="420"/>
      <c r="BQ8" s="420"/>
      <c r="BR8" s="420"/>
      <c r="BS8" s="420"/>
      <c r="BT8" s="420"/>
      <c r="BU8" s="421"/>
      <c r="BV8" s="419">
        <v>259820</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0.25</v>
      </c>
      <c r="CU8" s="523"/>
      <c r="CV8" s="523"/>
      <c r="CW8" s="523"/>
      <c r="CX8" s="523"/>
      <c r="CY8" s="523"/>
      <c r="CZ8" s="523"/>
      <c r="DA8" s="524"/>
      <c r="DB8" s="522">
        <v>0.25</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9082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39788</v>
      </c>
      <c r="BO9" s="420"/>
      <c r="BP9" s="420"/>
      <c r="BQ9" s="420"/>
      <c r="BR9" s="420"/>
      <c r="BS9" s="420"/>
      <c r="BT9" s="420"/>
      <c r="BU9" s="421"/>
      <c r="BV9" s="419">
        <v>-50680</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12.9</v>
      </c>
      <c r="CU9" s="417"/>
      <c r="CV9" s="417"/>
      <c r="CW9" s="417"/>
      <c r="CX9" s="417"/>
      <c r="CY9" s="417"/>
      <c r="CZ9" s="417"/>
      <c r="DA9" s="418"/>
      <c r="DB9" s="416">
        <v>14.2</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10135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240</v>
      </c>
      <c r="BO10" s="420"/>
      <c r="BP10" s="420"/>
      <c r="BQ10" s="420"/>
      <c r="BR10" s="420"/>
      <c r="BS10" s="420"/>
      <c r="BT10" s="420"/>
      <c r="BU10" s="421"/>
      <c r="BV10" s="419">
        <v>101</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8767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72415</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8698</v>
      </c>
      <c r="S13" s="507"/>
      <c r="T13" s="507"/>
      <c r="U13" s="507"/>
      <c r="V13" s="508"/>
      <c r="W13" s="509" t="s">
        <v>131</v>
      </c>
      <c r="X13" s="405"/>
      <c r="Y13" s="405"/>
      <c r="Z13" s="405"/>
      <c r="AA13" s="405"/>
      <c r="AB13" s="406"/>
      <c r="AC13" s="372">
        <v>1353</v>
      </c>
      <c r="AD13" s="373"/>
      <c r="AE13" s="373"/>
      <c r="AF13" s="373"/>
      <c r="AG13" s="374"/>
      <c r="AH13" s="372">
        <v>1582</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-32387</v>
      </c>
      <c r="BO13" s="420"/>
      <c r="BP13" s="420"/>
      <c r="BQ13" s="420"/>
      <c r="BR13" s="420"/>
      <c r="BS13" s="420"/>
      <c r="BT13" s="420"/>
      <c r="BU13" s="421"/>
      <c r="BV13" s="419">
        <v>-50579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9.6</v>
      </c>
      <c r="CU13" s="417"/>
      <c r="CV13" s="417"/>
      <c r="CW13" s="417"/>
      <c r="CX13" s="417"/>
      <c r="CY13" s="417"/>
      <c r="CZ13" s="417"/>
      <c r="DA13" s="418"/>
      <c r="DB13" s="416">
        <v>9.6</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9022</v>
      </c>
      <c r="S14" s="507"/>
      <c r="T14" s="507"/>
      <c r="U14" s="507"/>
      <c r="V14" s="508"/>
      <c r="W14" s="510"/>
      <c r="X14" s="408"/>
      <c r="Y14" s="408"/>
      <c r="Z14" s="408"/>
      <c r="AA14" s="408"/>
      <c r="AB14" s="409"/>
      <c r="AC14" s="499">
        <v>29.7</v>
      </c>
      <c r="AD14" s="500"/>
      <c r="AE14" s="500"/>
      <c r="AF14" s="500"/>
      <c r="AG14" s="501"/>
      <c r="AH14" s="499">
        <v>31.2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8957</v>
      </c>
      <c r="S15" s="507"/>
      <c r="T15" s="507"/>
      <c r="U15" s="507"/>
      <c r="V15" s="508"/>
      <c r="W15" s="509" t="s">
        <v>137</v>
      </c>
      <c r="X15" s="405"/>
      <c r="Y15" s="405"/>
      <c r="Z15" s="405"/>
      <c r="AA15" s="405"/>
      <c r="AB15" s="406"/>
      <c r="AC15" s="372">
        <v>872</v>
      </c>
      <c r="AD15" s="373"/>
      <c r="AE15" s="373"/>
      <c r="AF15" s="373"/>
      <c r="AG15" s="374"/>
      <c r="AH15" s="372">
        <v>968</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1013079</v>
      </c>
      <c r="BO15" s="449"/>
      <c r="BP15" s="449"/>
      <c r="BQ15" s="449"/>
      <c r="BR15" s="449"/>
      <c r="BS15" s="449"/>
      <c r="BT15" s="449"/>
      <c r="BU15" s="450"/>
      <c r="BV15" s="448">
        <v>997497</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19.2</v>
      </c>
      <c r="AD16" s="500"/>
      <c r="AE16" s="500"/>
      <c r="AF16" s="500"/>
      <c r="AG16" s="501"/>
      <c r="AH16" s="499">
        <v>19.100000000000001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3988265</v>
      </c>
      <c r="BO16" s="420"/>
      <c r="BP16" s="420"/>
      <c r="BQ16" s="420"/>
      <c r="BR16" s="420"/>
      <c r="BS16" s="420"/>
      <c r="BT16" s="420"/>
      <c r="BU16" s="421"/>
      <c r="BV16" s="419">
        <v>3937182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2324</v>
      </c>
      <c r="AD17" s="373"/>
      <c r="AE17" s="373"/>
      <c r="AF17" s="373"/>
      <c r="AG17" s="374"/>
      <c r="AH17" s="372">
        <v>2517</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1247779</v>
      </c>
      <c r="BO17" s="420"/>
      <c r="BP17" s="420"/>
      <c r="BQ17" s="420"/>
      <c r="BR17" s="420"/>
      <c r="BS17" s="420"/>
      <c r="BT17" s="420"/>
      <c r="BU17" s="421"/>
      <c r="BV17" s="419">
        <v>1230690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151.79</v>
      </c>
      <c r="M18" s="472"/>
      <c r="N18" s="472"/>
      <c r="O18" s="472"/>
      <c r="P18" s="472"/>
      <c r="Q18" s="472"/>
      <c r="R18" s="473"/>
      <c r="S18" s="473"/>
      <c r="T18" s="473"/>
      <c r="U18" s="473"/>
      <c r="V18" s="474"/>
      <c r="W18" s="490"/>
      <c r="X18" s="491"/>
      <c r="Y18" s="491"/>
      <c r="Z18" s="491"/>
      <c r="AA18" s="491"/>
      <c r="AB18" s="515"/>
      <c r="AC18" s="389">
        <v>51.1</v>
      </c>
      <c r="AD18" s="390"/>
      <c r="AE18" s="390"/>
      <c r="AF18" s="390"/>
      <c r="AG18" s="475"/>
      <c r="AH18" s="389">
        <v>49.7</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3985621</v>
      </c>
      <c r="BO18" s="420"/>
      <c r="BP18" s="420"/>
      <c r="BQ18" s="420"/>
      <c r="BR18" s="420"/>
      <c r="BS18" s="420"/>
      <c r="BT18" s="420"/>
      <c r="BU18" s="421"/>
      <c r="BV18" s="419">
        <v>3922669</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60</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5167220</v>
      </c>
      <c r="BO19" s="420"/>
      <c r="BP19" s="420"/>
      <c r="BQ19" s="420"/>
      <c r="BR19" s="420"/>
      <c r="BS19" s="420"/>
      <c r="BT19" s="420"/>
      <c r="BU19" s="421"/>
      <c r="BV19" s="419">
        <v>5090527</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3566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5098756</v>
      </c>
      <c r="BO22" s="449"/>
      <c r="BP22" s="449"/>
      <c r="BQ22" s="449"/>
      <c r="BR22" s="449"/>
      <c r="BS22" s="449"/>
      <c r="BT22" s="449"/>
      <c r="BU22" s="450"/>
      <c r="BV22" s="448">
        <v>5543163</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5083196</v>
      </c>
      <c r="BO23" s="420"/>
      <c r="BP23" s="420"/>
      <c r="BQ23" s="420"/>
      <c r="BR23" s="420"/>
      <c r="BS23" s="420"/>
      <c r="BT23" s="420"/>
      <c r="BU23" s="421"/>
      <c r="BV23" s="419">
        <v>5522490</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7680</v>
      </c>
      <c r="R24" s="373"/>
      <c r="S24" s="373"/>
      <c r="T24" s="373"/>
      <c r="U24" s="373"/>
      <c r="V24" s="374"/>
      <c r="W24" s="462"/>
      <c r="X24" s="399"/>
      <c r="Y24" s="400"/>
      <c r="Z24" s="375" t="s">
        <v>162</v>
      </c>
      <c r="AA24" s="376"/>
      <c r="AB24" s="376"/>
      <c r="AC24" s="376"/>
      <c r="AD24" s="376"/>
      <c r="AE24" s="376"/>
      <c r="AF24" s="376"/>
      <c r="AG24" s="377"/>
      <c r="AH24" s="372">
        <v>101</v>
      </c>
      <c r="AI24" s="373"/>
      <c r="AJ24" s="373"/>
      <c r="AK24" s="373"/>
      <c r="AL24" s="374"/>
      <c r="AM24" s="372">
        <v>301182</v>
      </c>
      <c r="AN24" s="373"/>
      <c r="AO24" s="373"/>
      <c r="AP24" s="373"/>
      <c r="AQ24" s="373"/>
      <c r="AR24" s="374"/>
      <c r="AS24" s="372">
        <v>2982</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3488939</v>
      </c>
      <c r="BO24" s="420"/>
      <c r="BP24" s="420"/>
      <c r="BQ24" s="420"/>
      <c r="BR24" s="420"/>
      <c r="BS24" s="420"/>
      <c r="BT24" s="420"/>
      <c r="BU24" s="421"/>
      <c r="BV24" s="419">
        <v>3743955</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6090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286673</v>
      </c>
      <c r="BO25" s="449"/>
      <c r="BP25" s="449"/>
      <c r="BQ25" s="449"/>
      <c r="BR25" s="449"/>
      <c r="BS25" s="449"/>
      <c r="BT25" s="449"/>
      <c r="BU25" s="450"/>
      <c r="BV25" s="448">
        <v>263597</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5610</v>
      </c>
      <c r="R26" s="373"/>
      <c r="S26" s="373"/>
      <c r="T26" s="373"/>
      <c r="U26" s="373"/>
      <c r="V26" s="374"/>
      <c r="W26" s="462"/>
      <c r="X26" s="399"/>
      <c r="Y26" s="400"/>
      <c r="Z26" s="375" t="s">
        <v>168</v>
      </c>
      <c r="AA26" s="430"/>
      <c r="AB26" s="430"/>
      <c r="AC26" s="430"/>
      <c r="AD26" s="430"/>
      <c r="AE26" s="430"/>
      <c r="AF26" s="430"/>
      <c r="AG26" s="431"/>
      <c r="AH26" s="372">
        <v>2</v>
      </c>
      <c r="AI26" s="373"/>
      <c r="AJ26" s="373"/>
      <c r="AK26" s="373"/>
      <c r="AL26" s="374"/>
      <c r="AM26" s="372" t="s">
        <v>169</v>
      </c>
      <c r="AN26" s="373"/>
      <c r="AO26" s="373"/>
      <c r="AP26" s="373"/>
      <c r="AQ26" s="373"/>
      <c r="AR26" s="374"/>
      <c r="AS26" s="372" t="s">
        <v>169</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171</v>
      </c>
      <c r="F27" s="376"/>
      <c r="G27" s="376"/>
      <c r="H27" s="376"/>
      <c r="I27" s="376"/>
      <c r="J27" s="376"/>
      <c r="K27" s="377"/>
      <c r="L27" s="372">
        <v>1</v>
      </c>
      <c r="M27" s="373"/>
      <c r="N27" s="373"/>
      <c r="O27" s="373"/>
      <c r="P27" s="374"/>
      <c r="Q27" s="372">
        <v>2840</v>
      </c>
      <c r="R27" s="373"/>
      <c r="S27" s="373"/>
      <c r="T27" s="373"/>
      <c r="U27" s="373"/>
      <c r="V27" s="374"/>
      <c r="W27" s="462"/>
      <c r="X27" s="399"/>
      <c r="Y27" s="400"/>
      <c r="Z27" s="375" t="s">
        <v>172</v>
      </c>
      <c r="AA27" s="376"/>
      <c r="AB27" s="376"/>
      <c r="AC27" s="376"/>
      <c r="AD27" s="376"/>
      <c r="AE27" s="376"/>
      <c r="AF27" s="376"/>
      <c r="AG27" s="377"/>
      <c r="AH27" s="372">
        <v>3</v>
      </c>
      <c r="AI27" s="373"/>
      <c r="AJ27" s="373"/>
      <c r="AK27" s="373"/>
      <c r="AL27" s="374"/>
      <c r="AM27" s="372">
        <v>9534</v>
      </c>
      <c r="AN27" s="373"/>
      <c r="AO27" s="373"/>
      <c r="AP27" s="373"/>
      <c r="AQ27" s="373"/>
      <c r="AR27" s="374"/>
      <c r="AS27" s="372">
        <v>3178</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2410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890388</v>
      </c>
      <c r="BO28" s="449"/>
      <c r="BP28" s="449"/>
      <c r="BQ28" s="449"/>
      <c r="BR28" s="449"/>
      <c r="BS28" s="449"/>
      <c r="BT28" s="449"/>
      <c r="BU28" s="450"/>
      <c r="BV28" s="448">
        <v>832564</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12</v>
      </c>
      <c r="M29" s="373"/>
      <c r="N29" s="373"/>
      <c r="O29" s="373"/>
      <c r="P29" s="374"/>
      <c r="Q29" s="372">
        <v>2260</v>
      </c>
      <c r="R29" s="373"/>
      <c r="S29" s="373"/>
      <c r="T29" s="373"/>
      <c r="U29" s="373"/>
      <c r="V29" s="374"/>
      <c r="W29" s="463"/>
      <c r="X29" s="464"/>
      <c r="Y29" s="465"/>
      <c r="Z29" s="375" t="s">
        <v>178</v>
      </c>
      <c r="AA29" s="376"/>
      <c r="AB29" s="376"/>
      <c r="AC29" s="376"/>
      <c r="AD29" s="376"/>
      <c r="AE29" s="376"/>
      <c r="AF29" s="376"/>
      <c r="AG29" s="377"/>
      <c r="AH29" s="372">
        <v>104</v>
      </c>
      <c r="AI29" s="373"/>
      <c r="AJ29" s="373"/>
      <c r="AK29" s="373"/>
      <c r="AL29" s="374"/>
      <c r="AM29" s="372">
        <v>310716</v>
      </c>
      <c r="AN29" s="373"/>
      <c r="AO29" s="373"/>
      <c r="AP29" s="373"/>
      <c r="AQ29" s="373"/>
      <c r="AR29" s="374"/>
      <c r="AS29" s="372">
        <v>2988</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825352</v>
      </c>
      <c r="BO29" s="420"/>
      <c r="BP29" s="420"/>
      <c r="BQ29" s="420"/>
      <c r="BR29" s="420"/>
      <c r="BS29" s="420"/>
      <c r="BT29" s="420"/>
      <c r="BU29" s="421"/>
      <c r="BV29" s="419">
        <v>805238</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1413727</v>
      </c>
      <c r="BO30" s="454"/>
      <c r="BP30" s="454"/>
      <c r="BQ30" s="454"/>
      <c r="BR30" s="454"/>
      <c r="BS30" s="454"/>
      <c r="BT30" s="454"/>
      <c r="BU30" s="455"/>
      <c r="BV30" s="453">
        <v>1484027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三戸町国民健康保険事業勘定特別会計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三戸町国民健康保険直診勘定三戸中央病院事業特別会計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八戸地域広域市町村圏事務組合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三戸町立学校給食共同調理場特別会計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三戸町介護保険特別会計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三戸町簡易水道事業会計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三戸地区環境整備事務組合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三戸町後期高齢者医療特別会計</v>
      </c>
      <c r="X36" s="368"/>
      <c r="Y36" s="368"/>
      <c r="Z36" s="368"/>
      <c r="AA36" s="368"/>
      <c r="AB36" s="368"/>
      <c r="AC36" s="368"/>
      <c r="AD36" s="368"/>
      <c r="AE36" s="368"/>
      <c r="AF36" s="368"/>
      <c r="AG36" s="368"/>
      <c r="AH36" s="368"/>
      <c r="AI36" s="368"/>
      <c r="AJ36" s="368"/>
      <c r="AK36" s="368"/>
      <c r="AL36" s="169"/>
      <c r="AM36" s="367">
        <f t="shared" si="0"/>
        <v>8</v>
      </c>
      <c r="AN36" s="367"/>
      <c r="AO36" s="368" t="str">
        <f>IF('各会計、関係団体の財政状況及び健全化判断比率'!B33="","",'各会計、関係団体の財政状況及び健全化判断比率'!B33)</f>
        <v>三戸町下水道事業会計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八戸圏域水道企業団</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田子高原広域事務組合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青森県市町村総合事務組合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青森県後期高齢者医療広域連合（一般会計）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青森県後期高齢者医療広域連合（後期高齢者医療特別会計）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16</v>
      </c>
      <c r="BX41" s="367"/>
      <c r="BY41" s="368" t="str">
        <f>IF('各会計、関係団体の財政状況及び健全化判断比率'!B75="","",'各会計、関係団体の財政状況及び健全化判断比率'!B75)</f>
        <v>青森県交通災害共済組合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17</v>
      </c>
      <c r="BX42" s="367"/>
      <c r="BY42" s="368" t="str">
        <f>IF('各会計、関係団体の財政状況及び健全化判断比率'!B76="","",'各会計、関係団体の財政状況及び健全化判断比率'!B76)</f>
        <v>青森県市町村退職手当組合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mBY+UBHKneEheN3oOUj6ycy8U3w35PEoQH92FP345zGK8soTLRmcyog2q7lh965aAbHZmnHCGWYLPSayUWL9JA==" saltValue="HQ9HHzlfOGVALI/g14kXE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9" t="s">
        <v>206</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207</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208</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15">
      <c r="B4" s="679" t="s">
        <v>1</v>
      </c>
      <c r="C4" s="680"/>
      <c r="D4" s="680"/>
      <c r="E4" s="680"/>
      <c r="F4" s="680"/>
      <c r="G4" s="680"/>
      <c r="H4" s="680"/>
      <c r="I4" s="680"/>
      <c r="J4" s="680"/>
      <c r="K4" s="680"/>
      <c r="L4" s="680"/>
      <c r="M4" s="680"/>
      <c r="N4" s="680"/>
      <c r="O4" s="680"/>
      <c r="P4" s="680"/>
      <c r="Q4" s="681"/>
      <c r="R4" s="679" t="s">
        <v>209</v>
      </c>
      <c r="S4" s="680"/>
      <c r="T4" s="680"/>
      <c r="U4" s="680"/>
      <c r="V4" s="680"/>
      <c r="W4" s="680"/>
      <c r="X4" s="680"/>
      <c r="Y4" s="681"/>
      <c r="Z4" s="679" t="s">
        <v>210</v>
      </c>
      <c r="AA4" s="680"/>
      <c r="AB4" s="680"/>
      <c r="AC4" s="681"/>
      <c r="AD4" s="679" t="s">
        <v>211</v>
      </c>
      <c r="AE4" s="680"/>
      <c r="AF4" s="680"/>
      <c r="AG4" s="680"/>
      <c r="AH4" s="680"/>
      <c r="AI4" s="680"/>
      <c r="AJ4" s="680"/>
      <c r="AK4" s="681"/>
      <c r="AL4" s="679" t="s">
        <v>210</v>
      </c>
      <c r="AM4" s="680"/>
      <c r="AN4" s="680"/>
      <c r="AO4" s="681"/>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9" t="s">
        <v>215</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15">
      <c r="B5" s="676" t="s">
        <v>216</v>
      </c>
      <c r="C5" s="677"/>
      <c r="D5" s="677"/>
      <c r="E5" s="677"/>
      <c r="F5" s="677"/>
      <c r="G5" s="677"/>
      <c r="H5" s="677"/>
      <c r="I5" s="677"/>
      <c r="J5" s="677"/>
      <c r="K5" s="677"/>
      <c r="L5" s="677"/>
      <c r="M5" s="677"/>
      <c r="N5" s="677"/>
      <c r="O5" s="677"/>
      <c r="P5" s="677"/>
      <c r="Q5" s="678"/>
      <c r="R5" s="673">
        <v>862140</v>
      </c>
      <c r="S5" s="674"/>
      <c r="T5" s="674"/>
      <c r="U5" s="674"/>
      <c r="V5" s="674"/>
      <c r="W5" s="674"/>
      <c r="X5" s="674"/>
      <c r="Y5" s="702"/>
      <c r="Z5" s="715">
        <v>12.1</v>
      </c>
      <c r="AA5" s="715"/>
      <c r="AB5" s="715"/>
      <c r="AC5" s="715"/>
      <c r="AD5" s="716">
        <v>862140</v>
      </c>
      <c r="AE5" s="716"/>
      <c r="AF5" s="716"/>
      <c r="AG5" s="716"/>
      <c r="AH5" s="716"/>
      <c r="AI5" s="716"/>
      <c r="AJ5" s="716"/>
      <c r="AK5" s="716"/>
      <c r="AL5" s="703">
        <v>20.3</v>
      </c>
      <c r="AM5" s="685"/>
      <c r="AN5" s="685"/>
      <c r="AO5" s="704"/>
      <c r="AP5" s="676" t="s">
        <v>217</v>
      </c>
      <c r="AQ5" s="677"/>
      <c r="AR5" s="677"/>
      <c r="AS5" s="677"/>
      <c r="AT5" s="677"/>
      <c r="AU5" s="677"/>
      <c r="AV5" s="677"/>
      <c r="AW5" s="677"/>
      <c r="AX5" s="677"/>
      <c r="AY5" s="677"/>
      <c r="AZ5" s="677"/>
      <c r="BA5" s="677"/>
      <c r="BB5" s="677"/>
      <c r="BC5" s="677"/>
      <c r="BD5" s="677"/>
      <c r="BE5" s="677"/>
      <c r="BF5" s="678"/>
      <c r="BG5" s="621">
        <v>862140</v>
      </c>
      <c r="BH5" s="622"/>
      <c r="BI5" s="622"/>
      <c r="BJ5" s="622"/>
      <c r="BK5" s="622"/>
      <c r="BL5" s="622"/>
      <c r="BM5" s="622"/>
      <c r="BN5" s="623"/>
      <c r="BO5" s="659">
        <v>100</v>
      </c>
      <c r="BP5" s="659"/>
      <c r="BQ5" s="659"/>
      <c r="BR5" s="659"/>
      <c r="BS5" s="660" t="s">
        <v>122</v>
      </c>
      <c r="BT5" s="660"/>
      <c r="BU5" s="660"/>
      <c r="BV5" s="660"/>
      <c r="BW5" s="660"/>
      <c r="BX5" s="660"/>
      <c r="BY5" s="660"/>
      <c r="BZ5" s="660"/>
      <c r="CA5" s="660"/>
      <c r="CB5" s="695"/>
      <c r="CD5" s="679" t="s">
        <v>212</v>
      </c>
      <c r="CE5" s="680"/>
      <c r="CF5" s="680"/>
      <c r="CG5" s="680"/>
      <c r="CH5" s="680"/>
      <c r="CI5" s="680"/>
      <c r="CJ5" s="680"/>
      <c r="CK5" s="680"/>
      <c r="CL5" s="680"/>
      <c r="CM5" s="680"/>
      <c r="CN5" s="680"/>
      <c r="CO5" s="680"/>
      <c r="CP5" s="680"/>
      <c r="CQ5" s="681"/>
      <c r="CR5" s="679" t="s">
        <v>218</v>
      </c>
      <c r="CS5" s="680"/>
      <c r="CT5" s="680"/>
      <c r="CU5" s="680"/>
      <c r="CV5" s="680"/>
      <c r="CW5" s="680"/>
      <c r="CX5" s="680"/>
      <c r="CY5" s="681"/>
      <c r="CZ5" s="679" t="s">
        <v>210</v>
      </c>
      <c r="DA5" s="680"/>
      <c r="DB5" s="680"/>
      <c r="DC5" s="681"/>
      <c r="DD5" s="679" t="s">
        <v>219</v>
      </c>
      <c r="DE5" s="680"/>
      <c r="DF5" s="680"/>
      <c r="DG5" s="680"/>
      <c r="DH5" s="680"/>
      <c r="DI5" s="680"/>
      <c r="DJ5" s="680"/>
      <c r="DK5" s="680"/>
      <c r="DL5" s="680"/>
      <c r="DM5" s="680"/>
      <c r="DN5" s="680"/>
      <c r="DO5" s="680"/>
      <c r="DP5" s="681"/>
      <c r="DQ5" s="679" t="s">
        <v>220</v>
      </c>
      <c r="DR5" s="680"/>
      <c r="DS5" s="680"/>
      <c r="DT5" s="680"/>
      <c r="DU5" s="680"/>
      <c r="DV5" s="680"/>
      <c r="DW5" s="680"/>
      <c r="DX5" s="680"/>
      <c r="DY5" s="680"/>
      <c r="DZ5" s="680"/>
      <c r="EA5" s="680"/>
      <c r="EB5" s="680"/>
      <c r="EC5" s="681"/>
    </row>
    <row r="6" spans="2:143" ht="11.25" customHeight="1" x14ac:dyDescent="0.15">
      <c r="B6" s="618" t="s">
        <v>221</v>
      </c>
      <c r="C6" s="619"/>
      <c r="D6" s="619"/>
      <c r="E6" s="619"/>
      <c r="F6" s="619"/>
      <c r="G6" s="619"/>
      <c r="H6" s="619"/>
      <c r="I6" s="619"/>
      <c r="J6" s="619"/>
      <c r="K6" s="619"/>
      <c r="L6" s="619"/>
      <c r="M6" s="619"/>
      <c r="N6" s="619"/>
      <c r="O6" s="619"/>
      <c r="P6" s="619"/>
      <c r="Q6" s="620"/>
      <c r="R6" s="621">
        <v>98337</v>
      </c>
      <c r="S6" s="622"/>
      <c r="T6" s="622"/>
      <c r="U6" s="622"/>
      <c r="V6" s="622"/>
      <c r="W6" s="622"/>
      <c r="X6" s="622"/>
      <c r="Y6" s="623"/>
      <c r="Z6" s="659">
        <v>1.4</v>
      </c>
      <c r="AA6" s="659"/>
      <c r="AB6" s="659"/>
      <c r="AC6" s="659"/>
      <c r="AD6" s="660">
        <v>98337</v>
      </c>
      <c r="AE6" s="660"/>
      <c r="AF6" s="660"/>
      <c r="AG6" s="660"/>
      <c r="AH6" s="660"/>
      <c r="AI6" s="660"/>
      <c r="AJ6" s="660"/>
      <c r="AK6" s="660"/>
      <c r="AL6" s="624">
        <v>2.2999999999999998</v>
      </c>
      <c r="AM6" s="625"/>
      <c r="AN6" s="625"/>
      <c r="AO6" s="661"/>
      <c r="AP6" s="618" t="s">
        <v>222</v>
      </c>
      <c r="AQ6" s="619"/>
      <c r="AR6" s="619"/>
      <c r="AS6" s="619"/>
      <c r="AT6" s="619"/>
      <c r="AU6" s="619"/>
      <c r="AV6" s="619"/>
      <c r="AW6" s="619"/>
      <c r="AX6" s="619"/>
      <c r="AY6" s="619"/>
      <c r="AZ6" s="619"/>
      <c r="BA6" s="619"/>
      <c r="BB6" s="619"/>
      <c r="BC6" s="619"/>
      <c r="BD6" s="619"/>
      <c r="BE6" s="619"/>
      <c r="BF6" s="620"/>
      <c r="BG6" s="621">
        <v>862140</v>
      </c>
      <c r="BH6" s="622"/>
      <c r="BI6" s="622"/>
      <c r="BJ6" s="622"/>
      <c r="BK6" s="622"/>
      <c r="BL6" s="622"/>
      <c r="BM6" s="622"/>
      <c r="BN6" s="623"/>
      <c r="BO6" s="659">
        <v>100</v>
      </c>
      <c r="BP6" s="659"/>
      <c r="BQ6" s="659"/>
      <c r="BR6" s="659"/>
      <c r="BS6" s="660" t="s">
        <v>122</v>
      </c>
      <c r="BT6" s="660"/>
      <c r="BU6" s="660"/>
      <c r="BV6" s="660"/>
      <c r="BW6" s="660"/>
      <c r="BX6" s="660"/>
      <c r="BY6" s="660"/>
      <c r="BZ6" s="660"/>
      <c r="CA6" s="660"/>
      <c r="CB6" s="695"/>
      <c r="CD6" s="676" t="s">
        <v>223</v>
      </c>
      <c r="CE6" s="677"/>
      <c r="CF6" s="677"/>
      <c r="CG6" s="677"/>
      <c r="CH6" s="677"/>
      <c r="CI6" s="677"/>
      <c r="CJ6" s="677"/>
      <c r="CK6" s="677"/>
      <c r="CL6" s="677"/>
      <c r="CM6" s="677"/>
      <c r="CN6" s="677"/>
      <c r="CO6" s="677"/>
      <c r="CP6" s="677"/>
      <c r="CQ6" s="678"/>
      <c r="CR6" s="621">
        <v>93961</v>
      </c>
      <c r="CS6" s="622"/>
      <c r="CT6" s="622"/>
      <c r="CU6" s="622"/>
      <c r="CV6" s="622"/>
      <c r="CW6" s="622"/>
      <c r="CX6" s="622"/>
      <c r="CY6" s="623"/>
      <c r="CZ6" s="703">
        <v>1.4</v>
      </c>
      <c r="DA6" s="685"/>
      <c r="DB6" s="685"/>
      <c r="DC6" s="705"/>
      <c r="DD6" s="627" t="s">
        <v>122</v>
      </c>
      <c r="DE6" s="622"/>
      <c r="DF6" s="622"/>
      <c r="DG6" s="622"/>
      <c r="DH6" s="622"/>
      <c r="DI6" s="622"/>
      <c r="DJ6" s="622"/>
      <c r="DK6" s="622"/>
      <c r="DL6" s="622"/>
      <c r="DM6" s="622"/>
      <c r="DN6" s="622"/>
      <c r="DO6" s="622"/>
      <c r="DP6" s="623"/>
      <c r="DQ6" s="627">
        <v>93961</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351</v>
      </c>
      <c r="S7" s="622"/>
      <c r="T7" s="622"/>
      <c r="U7" s="622"/>
      <c r="V7" s="622"/>
      <c r="W7" s="622"/>
      <c r="X7" s="622"/>
      <c r="Y7" s="623"/>
      <c r="Z7" s="659">
        <v>0</v>
      </c>
      <c r="AA7" s="659"/>
      <c r="AB7" s="659"/>
      <c r="AC7" s="659"/>
      <c r="AD7" s="660">
        <v>351</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304778</v>
      </c>
      <c r="BH7" s="622"/>
      <c r="BI7" s="622"/>
      <c r="BJ7" s="622"/>
      <c r="BK7" s="622"/>
      <c r="BL7" s="622"/>
      <c r="BM7" s="622"/>
      <c r="BN7" s="623"/>
      <c r="BO7" s="659">
        <v>35.4</v>
      </c>
      <c r="BP7" s="659"/>
      <c r="BQ7" s="659"/>
      <c r="BR7" s="659"/>
      <c r="BS7" s="660" t="s">
        <v>122</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1118354</v>
      </c>
      <c r="CS7" s="622"/>
      <c r="CT7" s="622"/>
      <c r="CU7" s="622"/>
      <c r="CV7" s="622"/>
      <c r="CW7" s="622"/>
      <c r="CX7" s="622"/>
      <c r="CY7" s="623"/>
      <c r="CZ7" s="659">
        <v>16.5</v>
      </c>
      <c r="DA7" s="659"/>
      <c r="DB7" s="659"/>
      <c r="DC7" s="659"/>
      <c r="DD7" s="627">
        <v>65582</v>
      </c>
      <c r="DE7" s="622"/>
      <c r="DF7" s="622"/>
      <c r="DG7" s="622"/>
      <c r="DH7" s="622"/>
      <c r="DI7" s="622"/>
      <c r="DJ7" s="622"/>
      <c r="DK7" s="622"/>
      <c r="DL7" s="622"/>
      <c r="DM7" s="622"/>
      <c r="DN7" s="622"/>
      <c r="DO7" s="622"/>
      <c r="DP7" s="623"/>
      <c r="DQ7" s="627">
        <v>618220</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3115</v>
      </c>
      <c r="S8" s="622"/>
      <c r="T8" s="622"/>
      <c r="U8" s="622"/>
      <c r="V8" s="622"/>
      <c r="W8" s="622"/>
      <c r="X8" s="622"/>
      <c r="Y8" s="623"/>
      <c r="Z8" s="659">
        <v>0</v>
      </c>
      <c r="AA8" s="659"/>
      <c r="AB8" s="659"/>
      <c r="AC8" s="659"/>
      <c r="AD8" s="660">
        <v>3115</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12470</v>
      </c>
      <c r="BH8" s="622"/>
      <c r="BI8" s="622"/>
      <c r="BJ8" s="622"/>
      <c r="BK8" s="622"/>
      <c r="BL8" s="622"/>
      <c r="BM8" s="622"/>
      <c r="BN8" s="623"/>
      <c r="BO8" s="659">
        <v>1.4</v>
      </c>
      <c r="BP8" s="659"/>
      <c r="BQ8" s="659"/>
      <c r="BR8" s="659"/>
      <c r="BS8" s="660" t="s">
        <v>122</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1756612</v>
      </c>
      <c r="CS8" s="622"/>
      <c r="CT8" s="622"/>
      <c r="CU8" s="622"/>
      <c r="CV8" s="622"/>
      <c r="CW8" s="622"/>
      <c r="CX8" s="622"/>
      <c r="CY8" s="623"/>
      <c r="CZ8" s="659">
        <v>25.9</v>
      </c>
      <c r="DA8" s="659"/>
      <c r="DB8" s="659"/>
      <c r="DC8" s="659"/>
      <c r="DD8" s="627">
        <v>7848</v>
      </c>
      <c r="DE8" s="622"/>
      <c r="DF8" s="622"/>
      <c r="DG8" s="622"/>
      <c r="DH8" s="622"/>
      <c r="DI8" s="622"/>
      <c r="DJ8" s="622"/>
      <c r="DK8" s="622"/>
      <c r="DL8" s="622"/>
      <c r="DM8" s="622"/>
      <c r="DN8" s="622"/>
      <c r="DO8" s="622"/>
      <c r="DP8" s="623"/>
      <c r="DQ8" s="627">
        <v>983505</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3803</v>
      </c>
      <c r="S9" s="622"/>
      <c r="T9" s="622"/>
      <c r="U9" s="622"/>
      <c r="V9" s="622"/>
      <c r="W9" s="622"/>
      <c r="X9" s="622"/>
      <c r="Y9" s="623"/>
      <c r="Z9" s="659">
        <v>0.1</v>
      </c>
      <c r="AA9" s="659"/>
      <c r="AB9" s="659"/>
      <c r="AC9" s="659"/>
      <c r="AD9" s="660">
        <v>3803</v>
      </c>
      <c r="AE9" s="660"/>
      <c r="AF9" s="660"/>
      <c r="AG9" s="660"/>
      <c r="AH9" s="660"/>
      <c r="AI9" s="660"/>
      <c r="AJ9" s="660"/>
      <c r="AK9" s="660"/>
      <c r="AL9" s="624">
        <v>0.1</v>
      </c>
      <c r="AM9" s="625"/>
      <c r="AN9" s="625"/>
      <c r="AO9" s="661"/>
      <c r="AP9" s="618" t="s">
        <v>231</v>
      </c>
      <c r="AQ9" s="619"/>
      <c r="AR9" s="619"/>
      <c r="AS9" s="619"/>
      <c r="AT9" s="619"/>
      <c r="AU9" s="619"/>
      <c r="AV9" s="619"/>
      <c r="AW9" s="619"/>
      <c r="AX9" s="619"/>
      <c r="AY9" s="619"/>
      <c r="AZ9" s="619"/>
      <c r="BA9" s="619"/>
      <c r="BB9" s="619"/>
      <c r="BC9" s="619"/>
      <c r="BD9" s="619"/>
      <c r="BE9" s="619"/>
      <c r="BF9" s="620"/>
      <c r="BG9" s="621">
        <v>251559</v>
      </c>
      <c r="BH9" s="622"/>
      <c r="BI9" s="622"/>
      <c r="BJ9" s="622"/>
      <c r="BK9" s="622"/>
      <c r="BL9" s="622"/>
      <c r="BM9" s="622"/>
      <c r="BN9" s="623"/>
      <c r="BO9" s="659">
        <v>29.2</v>
      </c>
      <c r="BP9" s="659"/>
      <c r="BQ9" s="659"/>
      <c r="BR9" s="659"/>
      <c r="BS9" s="660" t="s">
        <v>122</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1257790</v>
      </c>
      <c r="CS9" s="622"/>
      <c r="CT9" s="622"/>
      <c r="CU9" s="622"/>
      <c r="CV9" s="622"/>
      <c r="CW9" s="622"/>
      <c r="CX9" s="622"/>
      <c r="CY9" s="623"/>
      <c r="CZ9" s="659">
        <v>18.5</v>
      </c>
      <c r="DA9" s="659"/>
      <c r="DB9" s="659"/>
      <c r="DC9" s="659"/>
      <c r="DD9" s="627">
        <v>4746</v>
      </c>
      <c r="DE9" s="622"/>
      <c r="DF9" s="622"/>
      <c r="DG9" s="622"/>
      <c r="DH9" s="622"/>
      <c r="DI9" s="622"/>
      <c r="DJ9" s="622"/>
      <c r="DK9" s="622"/>
      <c r="DL9" s="622"/>
      <c r="DM9" s="622"/>
      <c r="DN9" s="622"/>
      <c r="DO9" s="622"/>
      <c r="DP9" s="623"/>
      <c r="DQ9" s="627">
        <v>1092704</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28191</v>
      </c>
      <c r="BH10" s="622"/>
      <c r="BI10" s="622"/>
      <c r="BJ10" s="622"/>
      <c r="BK10" s="622"/>
      <c r="BL10" s="622"/>
      <c r="BM10" s="622"/>
      <c r="BN10" s="623"/>
      <c r="BO10" s="659">
        <v>3.3</v>
      </c>
      <c r="BP10" s="659"/>
      <c r="BQ10" s="659"/>
      <c r="BR10" s="659"/>
      <c r="BS10" s="660" t="s">
        <v>122</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v>2168</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1936</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240210</v>
      </c>
      <c r="S11" s="622"/>
      <c r="T11" s="622"/>
      <c r="U11" s="622"/>
      <c r="V11" s="622"/>
      <c r="W11" s="622"/>
      <c r="X11" s="622"/>
      <c r="Y11" s="623"/>
      <c r="Z11" s="624">
        <v>3.4</v>
      </c>
      <c r="AA11" s="625"/>
      <c r="AB11" s="625"/>
      <c r="AC11" s="626"/>
      <c r="AD11" s="627">
        <v>240210</v>
      </c>
      <c r="AE11" s="622"/>
      <c r="AF11" s="622"/>
      <c r="AG11" s="622"/>
      <c r="AH11" s="622"/>
      <c r="AI11" s="622"/>
      <c r="AJ11" s="622"/>
      <c r="AK11" s="623"/>
      <c r="AL11" s="624">
        <v>5.6</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12558</v>
      </c>
      <c r="BH11" s="622"/>
      <c r="BI11" s="622"/>
      <c r="BJ11" s="622"/>
      <c r="BK11" s="622"/>
      <c r="BL11" s="622"/>
      <c r="BM11" s="622"/>
      <c r="BN11" s="623"/>
      <c r="BO11" s="659">
        <v>1.5</v>
      </c>
      <c r="BP11" s="659"/>
      <c r="BQ11" s="659"/>
      <c r="BR11" s="659"/>
      <c r="BS11" s="660" t="s">
        <v>122</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306840</v>
      </c>
      <c r="CS11" s="622"/>
      <c r="CT11" s="622"/>
      <c r="CU11" s="622"/>
      <c r="CV11" s="622"/>
      <c r="CW11" s="622"/>
      <c r="CX11" s="622"/>
      <c r="CY11" s="623"/>
      <c r="CZ11" s="659">
        <v>4.5</v>
      </c>
      <c r="DA11" s="659"/>
      <c r="DB11" s="659"/>
      <c r="DC11" s="659"/>
      <c r="DD11" s="627">
        <v>51815</v>
      </c>
      <c r="DE11" s="622"/>
      <c r="DF11" s="622"/>
      <c r="DG11" s="622"/>
      <c r="DH11" s="622"/>
      <c r="DI11" s="622"/>
      <c r="DJ11" s="622"/>
      <c r="DK11" s="622"/>
      <c r="DL11" s="622"/>
      <c r="DM11" s="622"/>
      <c r="DN11" s="622"/>
      <c r="DO11" s="622"/>
      <c r="DP11" s="623"/>
      <c r="DQ11" s="627">
        <v>161701</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426070</v>
      </c>
      <c r="BH12" s="622"/>
      <c r="BI12" s="622"/>
      <c r="BJ12" s="622"/>
      <c r="BK12" s="622"/>
      <c r="BL12" s="622"/>
      <c r="BM12" s="622"/>
      <c r="BN12" s="623"/>
      <c r="BO12" s="659">
        <v>49.4</v>
      </c>
      <c r="BP12" s="659"/>
      <c r="BQ12" s="659"/>
      <c r="BR12" s="659"/>
      <c r="BS12" s="660" t="s">
        <v>122</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82675</v>
      </c>
      <c r="CS12" s="622"/>
      <c r="CT12" s="622"/>
      <c r="CU12" s="622"/>
      <c r="CV12" s="622"/>
      <c r="CW12" s="622"/>
      <c r="CX12" s="622"/>
      <c r="CY12" s="623"/>
      <c r="CZ12" s="659">
        <v>1.2</v>
      </c>
      <c r="DA12" s="659"/>
      <c r="DB12" s="659"/>
      <c r="DC12" s="659"/>
      <c r="DD12" s="627">
        <v>5677</v>
      </c>
      <c r="DE12" s="622"/>
      <c r="DF12" s="622"/>
      <c r="DG12" s="622"/>
      <c r="DH12" s="622"/>
      <c r="DI12" s="622"/>
      <c r="DJ12" s="622"/>
      <c r="DK12" s="622"/>
      <c r="DL12" s="622"/>
      <c r="DM12" s="622"/>
      <c r="DN12" s="622"/>
      <c r="DO12" s="622"/>
      <c r="DP12" s="623"/>
      <c r="DQ12" s="627">
        <v>53423</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424006</v>
      </c>
      <c r="BH13" s="622"/>
      <c r="BI13" s="622"/>
      <c r="BJ13" s="622"/>
      <c r="BK13" s="622"/>
      <c r="BL13" s="622"/>
      <c r="BM13" s="622"/>
      <c r="BN13" s="623"/>
      <c r="BO13" s="659">
        <v>49.2</v>
      </c>
      <c r="BP13" s="659"/>
      <c r="BQ13" s="659"/>
      <c r="BR13" s="659"/>
      <c r="BS13" s="660" t="s">
        <v>122</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546344</v>
      </c>
      <c r="CS13" s="622"/>
      <c r="CT13" s="622"/>
      <c r="CU13" s="622"/>
      <c r="CV13" s="622"/>
      <c r="CW13" s="622"/>
      <c r="CX13" s="622"/>
      <c r="CY13" s="623"/>
      <c r="CZ13" s="659">
        <v>8</v>
      </c>
      <c r="DA13" s="659"/>
      <c r="DB13" s="659"/>
      <c r="DC13" s="659"/>
      <c r="DD13" s="627">
        <v>211547</v>
      </c>
      <c r="DE13" s="622"/>
      <c r="DF13" s="622"/>
      <c r="DG13" s="622"/>
      <c r="DH13" s="622"/>
      <c r="DI13" s="622"/>
      <c r="DJ13" s="622"/>
      <c r="DK13" s="622"/>
      <c r="DL13" s="622"/>
      <c r="DM13" s="622"/>
      <c r="DN13" s="622"/>
      <c r="DO13" s="622"/>
      <c r="DP13" s="623"/>
      <c r="DQ13" s="627">
        <v>360914</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43208</v>
      </c>
      <c r="BH14" s="622"/>
      <c r="BI14" s="622"/>
      <c r="BJ14" s="622"/>
      <c r="BK14" s="622"/>
      <c r="BL14" s="622"/>
      <c r="BM14" s="622"/>
      <c r="BN14" s="623"/>
      <c r="BO14" s="659">
        <v>5</v>
      </c>
      <c r="BP14" s="659"/>
      <c r="BQ14" s="659"/>
      <c r="BR14" s="659"/>
      <c r="BS14" s="660" t="s">
        <v>122</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251130</v>
      </c>
      <c r="CS14" s="622"/>
      <c r="CT14" s="622"/>
      <c r="CU14" s="622"/>
      <c r="CV14" s="622"/>
      <c r="CW14" s="622"/>
      <c r="CX14" s="622"/>
      <c r="CY14" s="623"/>
      <c r="CZ14" s="659">
        <v>3.7</v>
      </c>
      <c r="DA14" s="659"/>
      <c r="DB14" s="659"/>
      <c r="DC14" s="659"/>
      <c r="DD14" s="627">
        <v>5556</v>
      </c>
      <c r="DE14" s="622"/>
      <c r="DF14" s="622"/>
      <c r="DG14" s="622"/>
      <c r="DH14" s="622"/>
      <c r="DI14" s="622"/>
      <c r="DJ14" s="622"/>
      <c r="DK14" s="622"/>
      <c r="DL14" s="622"/>
      <c r="DM14" s="622"/>
      <c r="DN14" s="622"/>
      <c r="DO14" s="622"/>
      <c r="DP14" s="623"/>
      <c r="DQ14" s="627">
        <v>246807</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8300</v>
      </c>
      <c r="S15" s="622"/>
      <c r="T15" s="622"/>
      <c r="U15" s="622"/>
      <c r="V15" s="622"/>
      <c r="W15" s="622"/>
      <c r="X15" s="622"/>
      <c r="Y15" s="623"/>
      <c r="Z15" s="659">
        <v>0.1</v>
      </c>
      <c r="AA15" s="659"/>
      <c r="AB15" s="659"/>
      <c r="AC15" s="659"/>
      <c r="AD15" s="660">
        <v>8300</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88084</v>
      </c>
      <c r="BH15" s="622"/>
      <c r="BI15" s="622"/>
      <c r="BJ15" s="622"/>
      <c r="BK15" s="622"/>
      <c r="BL15" s="622"/>
      <c r="BM15" s="622"/>
      <c r="BN15" s="623"/>
      <c r="BO15" s="659">
        <v>10.199999999999999</v>
      </c>
      <c r="BP15" s="659"/>
      <c r="BQ15" s="659"/>
      <c r="BR15" s="659"/>
      <c r="BS15" s="660" t="s">
        <v>122</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683766</v>
      </c>
      <c r="CS15" s="622"/>
      <c r="CT15" s="622"/>
      <c r="CU15" s="622"/>
      <c r="CV15" s="622"/>
      <c r="CW15" s="622"/>
      <c r="CX15" s="622"/>
      <c r="CY15" s="623"/>
      <c r="CZ15" s="659">
        <v>10.1</v>
      </c>
      <c r="DA15" s="659"/>
      <c r="DB15" s="659"/>
      <c r="DC15" s="659"/>
      <c r="DD15" s="627">
        <v>33486</v>
      </c>
      <c r="DE15" s="622"/>
      <c r="DF15" s="622"/>
      <c r="DG15" s="622"/>
      <c r="DH15" s="622"/>
      <c r="DI15" s="622"/>
      <c r="DJ15" s="622"/>
      <c r="DK15" s="622"/>
      <c r="DL15" s="622"/>
      <c r="DM15" s="622"/>
      <c r="DN15" s="622"/>
      <c r="DO15" s="622"/>
      <c r="DP15" s="623"/>
      <c r="DQ15" s="627">
        <v>512292</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14007</v>
      </c>
      <c r="S16" s="622"/>
      <c r="T16" s="622"/>
      <c r="U16" s="622"/>
      <c r="V16" s="622"/>
      <c r="W16" s="622"/>
      <c r="X16" s="622"/>
      <c r="Y16" s="623"/>
      <c r="Z16" s="659">
        <v>0.2</v>
      </c>
      <c r="AA16" s="659"/>
      <c r="AB16" s="659"/>
      <c r="AC16" s="659"/>
      <c r="AD16" s="660">
        <v>14007</v>
      </c>
      <c r="AE16" s="660"/>
      <c r="AF16" s="660"/>
      <c r="AG16" s="660"/>
      <c r="AH16" s="660"/>
      <c r="AI16" s="660"/>
      <c r="AJ16" s="660"/>
      <c r="AK16" s="660"/>
      <c r="AL16" s="624">
        <v>0.3</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v>24539</v>
      </c>
      <c r="CS16" s="622"/>
      <c r="CT16" s="622"/>
      <c r="CU16" s="622"/>
      <c r="CV16" s="622"/>
      <c r="CW16" s="622"/>
      <c r="CX16" s="622"/>
      <c r="CY16" s="623"/>
      <c r="CZ16" s="659">
        <v>0.4</v>
      </c>
      <c r="DA16" s="659"/>
      <c r="DB16" s="659"/>
      <c r="DC16" s="659"/>
      <c r="DD16" s="627" t="s">
        <v>122</v>
      </c>
      <c r="DE16" s="622"/>
      <c r="DF16" s="622"/>
      <c r="DG16" s="622"/>
      <c r="DH16" s="622"/>
      <c r="DI16" s="622"/>
      <c r="DJ16" s="622"/>
      <c r="DK16" s="622"/>
      <c r="DL16" s="622"/>
      <c r="DM16" s="622"/>
      <c r="DN16" s="622"/>
      <c r="DO16" s="622"/>
      <c r="DP16" s="623"/>
      <c r="DQ16" s="627">
        <v>16819</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34982</v>
      </c>
      <c r="S17" s="622"/>
      <c r="T17" s="622"/>
      <c r="U17" s="622"/>
      <c r="V17" s="622"/>
      <c r="W17" s="622"/>
      <c r="X17" s="622"/>
      <c r="Y17" s="623"/>
      <c r="Z17" s="659">
        <v>0.5</v>
      </c>
      <c r="AA17" s="659"/>
      <c r="AB17" s="659"/>
      <c r="AC17" s="659"/>
      <c r="AD17" s="660">
        <v>34982</v>
      </c>
      <c r="AE17" s="660"/>
      <c r="AF17" s="660"/>
      <c r="AG17" s="660"/>
      <c r="AH17" s="660"/>
      <c r="AI17" s="660"/>
      <c r="AJ17" s="660"/>
      <c r="AK17" s="660"/>
      <c r="AL17" s="624">
        <v>0.8</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668057</v>
      </c>
      <c r="CS17" s="622"/>
      <c r="CT17" s="622"/>
      <c r="CU17" s="622"/>
      <c r="CV17" s="622"/>
      <c r="CW17" s="622"/>
      <c r="CX17" s="622"/>
      <c r="CY17" s="623"/>
      <c r="CZ17" s="659">
        <v>9.8000000000000007</v>
      </c>
      <c r="DA17" s="659"/>
      <c r="DB17" s="659"/>
      <c r="DC17" s="659"/>
      <c r="DD17" s="627" t="s">
        <v>122</v>
      </c>
      <c r="DE17" s="622"/>
      <c r="DF17" s="622"/>
      <c r="DG17" s="622"/>
      <c r="DH17" s="622"/>
      <c r="DI17" s="622"/>
      <c r="DJ17" s="622"/>
      <c r="DK17" s="622"/>
      <c r="DL17" s="622"/>
      <c r="DM17" s="622"/>
      <c r="DN17" s="622"/>
      <c r="DO17" s="622"/>
      <c r="DP17" s="623"/>
      <c r="DQ17" s="627">
        <v>668057</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3827</v>
      </c>
      <c r="S18" s="622"/>
      <c r="T18" s="622"/>
      <c r="U18" s="622"/>
      <c r="V18" s="622"/>
      <c r="W18" s="622"/>
      <c r="X18" s="622"/>
      <c r="Y18" s="623"/>
      <c r="Z18" s="659">
        <v>0.1</v>
      </c>
      <c r="AA18" s="659"/>
      <c r="AB18" s="659"/>
      <c r="AC18" s="659"/>
      <c r="AD18" s="660">
        <v>3827</v>
      </c>
      <c r="AE18" s="660"/>
      <c r="AF18" s="660"/>
      <c r="AG18" s="660"/>
      <c r="AH18" s="660"/>
      <c r="AI18" s="660"/>
      <c r="AJ18" s="660"/>
      <c r="AK18" s="660"/>
      <c r="AL18" s="624">
        <v>0.1</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31155</v>
      </c>
      <c r="S19" s="622"/>
      <c r="T19" s="622"/>
      <c r="U19" s="622"/>
      <c r="V19" s="622"/>
      <c r="W19" s="622"/>
      <c r="X19" s="622"/>
      <c r="Y19" s="623"/>
      <c r="Z19" s="659">
        <v>0.4</v>
      </c>
      <c r="AA19" s="659"/>
      <c r="AB19" s="659"/>
      <c r="AC19" s="659"/>
      <c r="AD19" s="660">
        <v>31155</v>
      </c>
      <c r="AE19" s="660"/>
      <c r="AF19" s="660"/>
      <c r="AG19" s="660"/>
      <c r="AH19" s="660"/>
      <c r="AI19" s="660"/>
      <c r="AJ19" s="660"/>
      <c r="AK19" s="660"/>
      <c r="AL19" s="624">
        <v>0.7</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263</v>
      </c>
      <c r="C20" s="697"/>
      <c r="D20" s="697"/>
      <c r="E20" s="697"/>
      <c r="F20" s="697"/>
      <c r="G20" s="697"/>
      <c r="H20" s="697"/>
      <c r="I20" s="697"/>
      <c r="J20" s="697"/>
      <c r="K20" s="697"/>
      <c r="L20" s="697"/>
      <c r="M20" s="697"/>
      <c r="N20" s="697"/>
      <c r="O20" s="697"/>
      <c r="P20" s="697"/>
      <c r="Q20" s="698"/>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6792236</v>
      </c>
      <c r="CS20" s="622"/>
      <c r="CT20" s="622"/>
      <c r="CU20" s="622"/>
      <c r="CV20" s="622"/>
      <c r="CW20" s="622"/>
      <c r="CX20" s="622"/>
      <c r="CY20" s="623"/>
      <c r="CZ20" s="659">
        <v>100</v>
      </c>
      <c r="DA20" s="659"/>
      <c r="DB20" s="659"/>
      <c r="DC20" s="659"/>
      <c r="DD20" s="627">
        <v>386257</v>
      </c>
      <c r="DE20" s="622"/>
      <c r="DF20" s="622"/>
      <c r="DG20" s="622"/>
      <c r="DH20" s="622"/>
      <c r="DI20" s="622"/>
      <c r="DJ20" s="622"/>
      <c r="DK20" s="622"/>
      <c r="DL20" s="622"/>
      <c r="DM20" s="622"/>
      <c r="DN20" s="622"/>
      <c r="DO20" s="622"/>
      <c r="DP20" s="623"/>
      <c r="DQ20" s="627">
        <v>4810339</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3435205</v>
      </c>
      <c r="S21" s="622"/>
      <c r="T21" s="622"/>
      <c r="U21" s="622"/>
      <c r="V21" s="622"/>
      <c r="W21" s="622"/>
      <c r="X21" s="622"/>
      <c r="Y21" s="623"/>
      <c r="Z21" s="659">
        <v>48.1</v>
      </c>
      <c r="AA21" s="659"/>
      <c r="AB21" s="659"/>
      <c r="AC21" s="659"/>
      <c r="AD21" s="660">
        <v>2975186</v>
      </c>
      <c r="AE21" s="660"/>
      <c r="AF21" s="660"/>
      <c r="AG21" s="660"/>
      <c r="AH21" s="660"/>
      <c r="AI21" s="660"/>
      <c r="AJ21" s="660"/>
      <c r="AK21" s="660"/>
      <c r="AL21" s="624">
        <v>69.900000000000006</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2975186</v>
      </c>
      <c r="S22" s="622"/>
      <c r="T22" s="622"/>
      <c r="U22" s="622"/>
      <c r="V22" s="622"/>
      <c r="W22" s="622"/>
      <c r="X22" s="622"/>
      <c r="Y22" s="623"/>
      <c r="Z22" s="659">
        <v>41.6</v>
      </c>
      <c r="AA22" s="659"/>
      <c r="AB22" s="659"/>
      <c r="AC22" s="659"/>
      <c r="AD22" s="660">
        <v>2975186</v>
      </c>
      <c r="AE22" s="660"/>
      <c r="AF22" s="660"/>
      <c r="AG22" s="660"/>
      <c r="AH22" s="660"/>
      <c r="AI22" s="660"/>
      <c r="AJ22" s="660"/>
      <c r="AK22" s="660"/>
      <c r="AL22" s="624">
        <v>69.900000000000006</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9" t="s">
        <v>270</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15">
      <c r="B23" s="618" t="s">
        <v>271</v>
      </c>
      <c r="C23" s="619"/>
      <c r="D23" s="619"/>
      <c r="E23" s="619"/>
      <c r="F23" s="619"/>
      <c r="G23" s="619"/>
      <c r="H23" s="619"/>
      <c r="I23" s="619"/>
      <c r="J23" s="619"/>
      <c r="K23" s="619"/>
      <c r="L23" s="619"/>
      <c r="M23" s="619"/>
      <c r="N23" s="619"/>
      <c r="O23" s="619"/>
      <c r="P23" s="619"/>
      <c r="Q23" s="620"/>
      <c r="R23" s="621">
        <v>460014</v>
      </c>
      <c r="S23" s="622"/>
      <c r="T23" s="622"/>
      <c r="U23" s="622"/>
      <c r="V23" s="622"/>
      <c r="W23" s="622"/>
      <c r="X23" s="622"/>
      <c r="Y23" s="623"/>
      <c r="Z23" s="659">
        <v>6.4</v>
      </c>
      <c r="AA23" s="659"/>
      <c r="AB23" s="659"/>
      <c r="AC23" s="659"/>
      <c r="AD23" s="660" t="s">
        <v>122</v>
      </c>
      <c r="AE23" s="660"/>
      <c r="AF23" s="660"/>
      <c r="AG23" s="660"/>
      <c r="AH23" s="660"/>
      <c r="AI23" s="660"/>
      <c r="AJ23" s="660"/>
      <c r="AK23" s="660"/>
      <c r="AL23" s="624" t="s">
        <v>122</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9" t="s">
        <v>212</v>
      </c>
      <c r="CE23" s="680"/>
      <c r="CF23" s="680"/>
      <c r="CG23" s="680"/>
      <c r="CH23" s="680"/>
      <c r="CI23" s="680"/>
      <c r="CJ23" s="680"/>
      <c r="CK23" s="680"/>
      <c r="CL23" s="680"/>
      <c r="CM23" s="680"/>
      <c r="CN23" s="680"/>
      <c r="CO23" s="680"/>
      <c r="CP23" s="680"/>
      <c r="CQ23" s="681"/>
      <c r="CR23" s="679" t="s">
        <v>273</v>
      </c>
      <c r="CS23" s="680"/>
      <c r="CT23" s="680"/>
      <c r="CU23" s="680"/>
      <c r="CV23" s="680"/>
      <c r="CW23" s="680"/>
      <c r="CX23" s="680"/>
      <c r="CY23" s="681"/>
      <c r="CZ23" s="679" t="s">
        <v>274</v>
      </c>
      <c r="DA23" s="680"/>
      <c r="DB23" s="680"/>
      <c r="DC23" s="681"/>
      <c r="DD23" s="679" t="s">
        <v>275</v>
      </c>
      <c r="DE23" s="680"/>
      <c r="DF23" s="680"/>
      <c r="DG23" s="680"/>
      <c r="DH23" s="680"/>
      <c r="DI23" s="680"/>
      <c r="DJ23" s="680"/>
      <c r="DK23" s="681"/>
      <c r="DL23" s="711" t="s">
        <v>276</v>
      </c>
      <c r="DM23" s="712"/>
      <c r="DN23" s="712"/>
      <c r="DO23" s="712"/>
      <c r="DP23" s="712"/>
      <c r="DQ23" s="712"/>
      <c r="DR23" s="712"/>
      <c r="DS23" s="712"/>
      <c r="DT23" s="712"/>
      <c r="DU23" s="712"/>
      <c r="DV23" s="713"/>
      <c r="DW23" s="679" t="s">
        <v>277</v>
      </c>
      <c r="DX23" s="680"/>
      <c r="DY23" s="680"/>
      <c r="DZ23" s="680"/>
      <c r="EA23" s="680"/>
      <c r="EB23" s="680"/>
      <c r="EC23" s="681"/>
    </row>
    <row r="24" spans="2:133" ht="11.25" customHeight="1" x14ac:dyDescent="0.15">
      <c r="B24" s="618" t="s">
        <v>278</v>
      </c>
      <c r="C24" s="619"/>
      <c r="D24" s="619"/>
      <c r="E24" s="619"/>
      <c r="F24" s="619"/>
      <c r="G24" s="619"/>
      <c r="H24" s="619"/>
      <c r="I24" s="619"/>
      <c r="J24" s="619"/>
      <c r="K24" s="619"/>
      <c r="L24" s="619"/>
      <c r="M24" s="619"/>
      <c r="N24" s="619"/>
      <c r="O24" s="619"/>
      <c r="P24" s="619"/>
      <c r="Q24" s="620"/>
      <c r="R24" s="621">
        <v>5</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6" t="s">
        <v>280</v>
      </c>
      <c r="CE24" s="677"/>
      <c r="CF24" s="677"/>
      <c r="CG24" s="677"/>
      <c r="CH24" s="677"/>
      <c r="CI24" s="677"/>
      <c r="CJ24" s="677"/>
      <c r="CK24" s="677"/>
      <c r="CL24" s="677"/>
      <c r="CM24" s="677"/>
      <c r="CN24" s="677"/>
      <c r="CO24" s="677"/>
      <c r="CP24" s="677"/>
      <c r="CQ24" s="678"/>
      <c r="CR24" s="673">
        <v>2710247</v>
      </c>
      <c r="CS24" s="674"/>
      <c r="CT24" s="674"/>
      <c r="CU24" s="674"/>
      <c r="CV24" s="674"/>
      <c r="CW24" s="674"/>
      <c r="CX24" s="674"/>
      <c r="CY24" s="702"/>
      <c r="CZ24" s="703">
        <v>39.9</v>
      </c>
      <c r="DA24" s="685"/>
      <c r="DB24" s="685"/>
      <c r="DC24" s="705"/>
      <c r="DD24" s="701">
        <v>1936581</v>
      </c>
      <c r="DE24" s="674"/>
      <c r="DF24" s="674"/>
      <c r="DG24" s="674"/>
      <c r="DH24" s="674"/>
      <c r="DI24" s="674"/>
      <c r="DJ24" s="674"/>
      <c r="DK24" s="702"/>
      <c r="DL24" s="701">
        <v>1740417</v>
      </c>
      <c r="DM24" s="674"/>
      <c r="DN24" s="674"/>
      <c r="DO24" s="674"/>
      <c r="DP24" s="674"/>
      <c r="DQ24" s="674"/>
      <c r="DR24" s="674"/>
      <c r="DS24" s="674"/>
      <c r="DT24" s="674"/>
      <c r="DU24" s="674"/>
      <c r="DV24" s="702"/>
      <c r="DW24" s="703">
        <v>40.799999999999997</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4700450</v>
      </c>
      <c r="S25" s="622"/>
      <c r="T25" s="622"/>
      <c r="U25" s="622"/>
      <c r="V25" s="622"/>
      <c r="W25" s="622"/>
      <c r="X25" s="622"/>
      <c r="Y25" s="623"/>
      <c r="Z25" s="659">
        <v>65.7</v>
      </c>
      <c r="AA25" s="659"/>
      <c r="AB25" s="659"/>
      <c r="AC25" s="659"/>
      <c r="AD25" s="660">
        <v>4240431</v>
      </c>
      <c r="AE25" s="660"/>
      <c r="AF25" s="660"/>
      <c r="AG25" s="660"/>
      <c r="AH25" s="660"/>
      <c r="AI25" s="660"/>
      <c r="AJ25" s="660"/>
      <c r="AK25" s="660"/>
      <c r="AL25" s="624">
        <v>99.6</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1022403</v>
      </c>
      <c r="CS25" s="634"/>
      <c r="CT25" s="634"/>
      <c r="CU25" s="634"/>
      <c r="CV25" s="634"/>
      <c r="CW25" s="634"/>
      <c r="CX25" s="634"/>
      <c r="CY25" s="635"/>
      <c r="CZ25" s="624">
        <v>15.1</v>
      </c>
      <c r="DA25" s="636"/>
      <c r="DB25" s="636"/>
      <c r="DC25" s="637"/>
      <c r="DD25" s="627">
        <v>920446</v>
      </c>
      <c r="DE25" s="634"/>
      <c r="DF25" s="634"/>
      <c r="DG25" s="634"/>
      <c r="DH25" s="634"/>
      <c r="DI25" s="634"/>
      <c r="DJ25" s="634"/>
      <c r="DK25" s="635"/>
      <c r="DL25" s="627">
        <v>876846</v>
      </c>
      <c r="DM25" s="634"/>
      <c r="DN25" s="634"/>
      <c r="DO25" s="634"/>
      <c r="DP25" s="634"/>
      <c r="DQ25" s="634"/>
      <c r="DR25" s="634"/>
      <c r="DS25" s="634"/>
      <c r="DT25" s="634"/>
      <c r="DU25" s="634"/>
      <c r="DV25" s="635"/>
      <c r="DW25" s="624">
        <v>20.6</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v>725</v>
      </c>
      <c r="S26" s="622"/>
      <c r="T26" s="622"/>
      <c r="U26" s="622"/>
      <c r="V26" s="622"/>
      <c r="W26" s="622"/>
      <c r="X26" s="622"/>
      <c r="Y26" s="623"/>
      <c r="Z26" s="659">
        <v>0</v>
      </c>
      <c r="AA26" s="659"/>
      <c r="AB26" s="659"/>
      <c r="AC26" s="659"/>
      <c r="AD26" s="660">
        <v>725</v>
      </c>
      <c r="AE26" s="660"/>
      <c r="AF26" s="660"/>
      <c r="AG26" s="660"/>
      <c r="AH26" s="660"/>
      <c r="AI26" s="660"/>
      <c r="AJ26" s="660"/>
      <c r="AK26" s="660"/>
      <c r="AL26" s="624">
        <v>0</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650737</v>
      </c>
      <c r="CS26" s="622"/>
      <c r="CT26" s="622"/>
      <c r="CU26" s="622"/>
      <c r="CV26" s="622"/>
      <c r="CW26" s="622"/>
      <c r="CX26" s="622"/>
      <c r="CY26" s="623"/>
      <c r="CZ26" s="624">
        <v>9.6</v>
      </c>
      <c r="DA26" s="636"/>
      <c r="DB26" s="636"/>
      <c r="DC26" s="637"/>
      <c r="DD26" s="627">
        <v>580109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18551</v>
      </c>
      <c r="S27" s="622"/>
      <c r="T27" s="622"/>
      <c r="U27" s="622"/>
      <c r="V27" s="622"/>
      <c r="W27" s="622"/>
      <c r="X27" s="622"/>
      <c r="Y27" s="623"/>
      <c r="Z27" s="659">
        <v>0.3</v>
      </c>
      <c r="AA27" s="659"/>
      <c r="AB27" s="659"/>
      <c r="AC27" s="659"/>
      <c r="AD27" s="660">
        <v>5142</v>
      </c>
      <c r="AE27" s="660"/>
      <c r="AF27" s="660"/>
      <c r="AG27" s="660"/>
      <c r="AH27" s="660"/>
      <c r="AI27" s="660"/>
      <c r="AJ27" s="660"/>
      <c r="AK27" s="660"/>
      <c r="AL27" s="624">
        <v>0.1</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862140</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1019787</v>
      </c>
      <c r="CS27" s="634"/>
      <c r="CT27" s="634"/>
      <c r="CU27" s="634"/>
      <c r="CV27" s="634"/>
      <c r="CW27" s="634"/>
      <c r="CX27" s="634"/>
      <c r="CY27" s="635"/>
      <c r="CZ27" s="624">
        <v>15</v>
      </c>
      <c r="DA27" s="636"/>
      <c r="DB27" s="636"/>
      <c r="DC27" s="637"/>
      <c r="DD27" s="627">
        <v>348078</v>
      </c>
      <c r="DE27" s="634"/>
      <c r="DF27" s="634"/>
      <c r="DG27" s="634"/>
      <c r="DH27" s="634"/>
      <c r="DI27" s="634"/>
      <c r="DJ27" s="634"/>
      <c r="DK27" s="635"/>
      <c r="DL27" s="627">
        <v>195514</v>
      </c>
      <c r="DM27" s="634"/>
      <c r="DN27" s="634"/>
      <c r="DO27" s="634"/>
      <c r="DP27" s="634"/>
      <c r="DQ27" s="634"/>
      <c r="DR27" s="634"/>
      <c r="DS27" s="634"/>
      <c r="DT27" s="634"/>
      <c r="DU27" s="634"/>
      <c r="DV27" s="635"/>
      <c r="DW27" s="624">
        <v>4.5999999999999996</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20092</v>
      </c>
      <c r="S28" s="622"/>
      <c r="T28" s="622"/>
      <c r="U28" s="622"/>
      <c r="V28" s="622"/>
      <c r="W28" s="622"/>
      <c r="X28" s="622"/>
      <c r="Y28" s="623"/>
      <c r="Z28" s="659">
        <v>0.3</v>
      </c>
      <c r="AA28" s="659"/>
      <c r="AB28" s="659"/>
      <c r="AC28" s="659"/>
      <c r="AD28" s="660">
        <v>2197</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668057</v>
      </c>
      <c r="CS28" s="622"/>
      <c r="CT28" s="622"/>
      <c r="CU28" s="622"/>
      <c r="CV28" s="622"/>
      <c r="CW28" s="622"/>
      <c r="CX28" s="622"/>
      <c r="CY28" s="623"/>
      <c r="CZ28" s="624">
        <v>9.8000000000000007</v>
      </c>
      <c r="DA28" s="636"/>
      <c r="DB28" s="636"/>
      <c r="DC28" s="637"/>
      <c r="DD28" s="627">
        <v>668057</v>
      </c>
      <c r="DE28" s="622"/>
      <c r="DF28" s="622"/>
      <c r="DG28" s="622"/>
      <c r="DH28" s="622"/>
      <c r="DI28" s="622"/>
      <c r="DJ28" s="622"/>
      <c r="DK28" s="623"/>
      <c r="DL28" s="627">
        <v>668057</v>
      </c>
      <c r="DM28" s="622"/>
      <c r="DN28" s="622"/>
      <c r="DO28" s="622"/>
      <c r="DP28" s="622"/>
      <c r="DQ28" s="622"/>
      <c r="DR28" s="622"/>
      <c r="DS28" s="622"/>
      <c r="DT28" s="622"/>
      <c r="DU28" s="622"/>
      <c r="DV28" s="623"/>
      <c r="DW28" s="624">
        <v>15.7</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5795</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66</v>
      </c>
      <c r="CG29" s="619"/>
      <c r="CH29" s="619"/>
      <c r="CI29" s="619"/>
      <c r="CJ29" s="619"/>
      <c r="CK29" s="619"/>
      <c r="CL29" s="619"/>
      <c r="CM29" s="619"/>
      <c r="CN29" s="619"/>
      <c r="CO29" s="619"/>
      <c r="CP29" s="619"/>
      <c r="CQ29" s="620"/>
      <c r="CR29" s="621">
        <v>668057</v>
      </c>
      <c r="CS29" s="634"/>
      <c r="CT29" s="634"/>
      <c r="CU29" s="634"/>
      <c r="CV29" s="634"/>
      <c r="CW29" s="634"/>
      <c r="CX29" s="634"/>
      <c r="CY29" s="635"/>
      <c r="CZ29" s="624">
        <v>9.8000000000000007</v>
      </c>
      <c r="DA29" s="636"/>
      <c r="DB29" s="636"/>
      <c r="DC29" s="637"/>
      <c r="DD29" s="627">
        <v>668057</v>
      </c>
      <c r="DE29" s="634"/>
      <c r="DF29" s="634"/>
      <c r="DG29" s="634"/>
      <c r="DH29" s="634"/>
      <c r="DI29" s="634"/>
      <c r="DJ29" s="634"/>
      <c r="DK29" s="635"/>
      <c r="DL29" s="627">
        <v>668057</v>
      </c>
      <c r="DM29" s="634"/>
      <c r="DN29" s="634"/>
      <c r="DO29" s="634"/>
      <c r="DP29" s="634"/>
      <c r="DQ29" s="634"/>
      <c r="DR29" s="634"/>
      <c r="DS29" s="634"/>
      <c r="DT29" s="634"/>
      <c r="DU29" s="634"/>
      <c r="DV29" s="635"/>
      <c r="DW29" s="624">
        <v>15.7</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744757</v>
      </c>
      <c r="S30" s="622"/>
      <c r="T30" s="622"/>
      <c r="U30" s="622"/>
      <c r="V30" s="622"/>
      <c r="W30" s="622"/>
      <c r="X30" s="622"/>
      <c r="Y30" s="623"/>
      <c r="Z30" s="659">
        <v>10.4</v>
      </c>
      <c r="AA30" s="659"/>
      <c r="AB30" s="659"/>
      <c r="AC30" s="659"/>
      <c r="AD30" s="660" t="s">
        <v>122</v>
      </c>
      <c r="AE30" s="660"/>
      <c r="AF30" s="660"/>
      <c r="AG30" s="660"/>
      <c r="AH30" s="660"/>
      <c r="AI30" s="660"/>
      <c r="AJ30" s="660"/>
      <c r="AK30" s="660"/>
      <c r="AL30" s="624" t="s">
        <v>122</v>
      </c>
      <c r="AM30" s="625"/>
      <c r="AN30" s="625"/>
      <c r="AO30" s="661"/>
      <c r="AP30" s="679" t="s">
        <v>212</v>
      </c>
      <c r="AQ30" s="680"/>
      <c r="AR30" s="680"/>
      <c r="AS30" s="680"/>
      <c r="AT30" s="680"/>
      <c r="AU30" s="680"/>
      <c r="AV30" s="680"/>
      <c r="AW30" s="680"/>
      <c r="AX30" s="680"/>
      <c r="AY30" s="680"/>
      <c r="AZ30" s="680"/>
      <c r="BA30" s="680"/>
      <c r="BB30" s="680"/>
      <c r="BC30" s="680"/>
      <c r="BD30" s="680"/>
      <c r="BE30" s="680"/>
      <c r="BF30" s="681"/>
      <c r="BG30" s="679" t="s">
        <v>295</v>
      </c>
      <c r="BH30" s="693"/>
      <c r="BI30" s="693"/>
      <c r="BJ30" s="693"/>
      <c r="BK30" s="693"/>
      <c r="BL30" s="693"/>
      <c r="BM30" s="693"/>
      <c r="BN30" s="693"/>
      <c r="BO30" s="693"/>
      <c r="BP30" s="693"/>
      <c r="BQ30" s="694"/>
      <c r="BR30" s="679"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660807</v>
      </c>
      <c r="CS30" s="622"/>
      <c r="CT30" s="622"/>
      <c r="CU30" s="622"/>
      <c r="CV30" s="622"/>
      <c r="CW30" s="622"/>
      <c r="CX30" s="622"/>
      <c r="CY30" s="623"/>
      <c r="CZ30" s="624">
        <v>9.6999999999999993</v>
      </c>
      <c r="DA30" s="636"/>
      <c r="DB30" s="636"/>
      <c r="DC30" s="637"/>
      <c r="DD30" s="627">
        <v>660807</v>
      </c>
      <c r="DE30" s="622"/>
      <c r="DF30" s="622"/>
      <c r="DG30" s="622"/>
      <c r="DH30" s="622"/>
      <c r="DI30" s="622"/>
      <c r="DJ30" s="622"/>
      <c r="DK30" s="623"/>
      <c r="DL30" s="627">
        <v>660807</v>
      </c>
      <c r="DM30" s="622"/>
      <c r="DN30" s="622"/>
      <c r="DO30" s="622"/>
      <c r="DP30" s="622"/>
      <c r="DQ30" s="622"/>
      <c r="DR30" s="622"/>
      <c r="DS30" s="622"/>
      <c r="DT30" s="622"/>
      <c r="DU30" s="622"/>
      <c r="DV30" s="623"/>
      <c r="DW30" s="624">
        <v>15.5</v>
      </c>
      <c r="DX30" s="636"/>
      <c r="DY30" s="636"/>
      <c r="DZ30" s="636"/>
      <c r="EA30" s="636"/>
      <c r="EB30" s="636"/>
      <c r="EC30" s="648"/>
    </row>
    <row r="31" spans="2:133" ht="11.25" customHeight="1" x14ac:dyDescent="0.15">
      <c r="B31" s="696" t="s">
        <v>298</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299</v>
      </c>
      <c r="AQ31" s="688"/>
      <c r="AR31" s="688"/>
      <c r="AS31" s="688"/>
      <c r="AT31" s="689" t="s">
        <v>300</v>
      </c>
      <c r="AU31" s="206"/>
      <c r="AV31" s="206"/>
      <c r="AW31" s="206"/>
      <c r="AX31" s="676" t="s">
        <v>178</v>
      </c>
      <c r="AY31" s="677"/>
      <c r="AZ31" s="677"/>
      <c r="BA31" s="677"/>
      <c r="BB31" s="677"/>
      <c r="BC31" s="677"/>
      <c r="BD31" s="677"/>
      <c r="BE31" s="677"/>
      <c r="BF31" s="678"/>
      <c r="BG31" s="683">
        <v>98.6</v>
      </c>
      <c r="BH31" s="684"/>
      <c r="BI31" s="684"/>
      <c r="BJ31" s="684"/>
      <c r="BK31" s="684"/>
      <c r="BL31" s="684"/>
      <c r="BM31" s="685">
        <v>96.5</v>
      </c>
      <c r="BN31" s="684"/>
      <c r="BO31" s="684"/>
      <c r="BP31" s="684"/>
      <c r="BQ31" s="686"/>
      <c r="BR31" s="683">
        <v>98.8</v>
      </c>
      <c r="BS31" s="684"/>
      <c r="BT31" s="684"/>
      <c r="BU31" s="684"/>
      <c r="BV31" s="684"/>
      <c r="BW31" s="684"/>
      <c r="BX31" s="685">
        <v>96.6</v>
      </c>
      <c r="BY31" s="684"/>
      <c r="BZ31" s="684"/>
      <c r="CA31" s="684"/>
      <c r="CB31" s="686"/>
      <c r="CD31" s="642"/>
      <c r="CE31" s="643"/>
      <c r="CF31" s="618" t="s">
        <v>301</v>
      </c>
      <c r="CG31" s="619"/>
      <c r="CH31" s="619"/>
      <c r="CI31" s="619"/>
      <c r="CJ31" s="619"/>
      <c r="CK31" s="619"/>
      <c r="CL31" s="619"/>
      <c r="CM31" s="619"/>
      <c r="CN31" s="619"/>
      <c r="CO31" s="619"/>
      <c r="CP31" s="619"/>
      <c r="CQ31" s="620"/>
      <c r="CR31" s="621">
        <v>7250</v>
      </c>
      <c r="CS31" s="634"/>
      <c r="CT31" s="634"/>
      <c r="CU31" s="634"/>
      <c r="CV31" s="634"/>
      <c r="CW31" s="634"/>
      <c r="CX31" s="634"/>
      <c r="CY31" s="635"/>
      <c r="CZ31" s="624">
        <v>0.1</v>
      </c>
      <c r="DA31" s="636"/>
      <c r="DB31" s="636"/>
      <c r="DC31" s="637"/>
      <c r="DD31" s="627">
        <v>7250</v>
      </c>
      <c r="DE31" s="634"/>
      <c r="DF31" s="634"/>
      <c r="DG31" s="634"/>
      <c r="DH31" s="634"/>
      <c r="DI31" s="634"/>
      <c r="DJ31" s="634"/>
      <c r="DK31" s="635"/>
      <c r="DL31" s="627">
        <v>7250</v>
      </c>
      <c r="DM31" s="634"/>
      <c r="DN31" s="634"/>
      <c r="DO31" s="634"/>
      <c r="DP31" s="634"/>
      <c r="DQ31" s="634"/>
      <c r="DR31" s="634"/>
      <c r="DS31" s="634"/>
      <c r="DT31" s="634"/>
      <c r="DU31" s="634"/>
      <c r="DV31" s="635"/>
      <c r="DW31" s="624">
        <v>0.2</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481688</v>
      </c>
      <c r="S32" s="622"/>
      <c r="T32" s="622"/>
      <c r="U32" s="622"/>
      <c r="V32" s="622"/>
      <c r="W32" s="622"/>
      <c r="X32" s="622"/>
      <c r="Y32" s="623"/>
      <c r="Z32" s="659">
        <v>6.7</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303</v>
      </c>
      <c r="AX32" s="618" t="s">
        <v>304</v>
      </c>
      <c r="AY32" s="619"/>
      <c r="AZ32" s="619"/>
      <c r="BA32" s="619"/>
      <c r="BB32" s="619"/>
      <c r="BC32" s="619"/>
      <c r="BD32" s="619"/>
      <c r="BE32" s="619"/>
      <c r="BF32" s="620"/>
      <c r="BG32" s="692">
        <v>98.5</v>
      </c>
      <c r="BH32" s="634"/>
      <c r="BI32" s="634"/>
      <c r="BJ32" s="634"/>
      <c r="BK32" s="634"/>
      <c r="BL32" s="634"/>
      <c r="BM32" s="625">
        <v>97</v>
      </c>
      <c r="BN32" s="634"/>
      <c r="BO32" s="634"/>
      <c r="BP32" s="634"/>
      <c r="BQ32" s="657"/>
      <c r="BR32" s="692">
        <v>99.4</v>
      </c>
      <c r="BS32" s="634"/>
      <c r="BT32" s="634"/>
      <c r="BU32" s="634"/>
      <c r="BV32" s="634"/>
      <c r="BW32" s="634"/>
      <c r="BX32" s="625">
        <v>97.6</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34540</v>
      </c>
      <c r="S33" s="622"/>
      <c r="T33" s="622"/>
      <c r="U33" s="622"/>
      <c r="V33" s="622"/>
      <c r="W33" s="622"/>
      <c r="X33" s="622"/>
      <c r="Y33" s="623"/>
      <c r="Z33" s="659">
        <v>0.5</v>
      </c>
      <c r="AA33" s="659"/>
      <c r="AB33" s="659"/>
      <c r="AC33" s="659"/>
      <c r="AD33" s="660">
        <v>8517</v>
      </c>
      <c r="AE33" s="660"/>
      <c r="AF33" s="660"/>
      <c r="AG33" s="660"/>
      <c r="AH33" s="660"/>
      <c r="AI33" s="660"/>
      <c r="AJ33" s="660"/>
      <c r="AK33" s="660"/>
      <c r="AL33" s="624">
        <v>0.2</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98.5</v>
      </c>
      <c r="BH33" s="606"/>
      <c r="BI33" s="606"/>
      <c r="BJ33" s="606"/>
      <c r="BK33" s="606"/>
      <c r="BL33" s="606"/>
      <c r="BM33" s="652">
        <v>95.5</v>
      </c>
      <c r="BN33" s="606"/>
      <c r="BO33" s="606"/>
      <c r="BP33" s="606"/>
      <c r="BQ33" s="669"/>
      <c r="BR33" s="682">
        <v>98.2</v>
      </c>
      <c r="BS33" s="606"/>
      <c r="BT33" s="606"/>
      <c r="BU33" s="606"/>
      <c r="BV33" s="606"/>
      <c r="BW33" s="606"/>
      <c r="BX33" s="652">
        <v>95.4</v>
      </c>
      <c r="BY33" s="606"/>
      <c r="BZ33" s="606"/>
      <c r="CA33" s="606"/>
      <c r="CB33" s="669"/>
      <c r="CD33" s="618" t="s">
        <v>308</v>
      </c>
      <c r="CE33" s="619"/>
      <c r="CF33" s="619"/>
      <c r="CG33" s="619"/>
      <c r="CH33" s="619"/>
      <c r="CI33" s="619"/>
      <c r="CJ33" s="619"/>
      <c r="CK33" s="619"/>
      <c r="CL33" s="619"/>
      <c r="CM33" s="619"/>
      <c r="CN33" s="619"/>
      <c r="CO33" s="619"/>
      <c r="CP33" s="619"/>
      <c r="CQ33" s="620"/>
      <c r="CR33" s="621">
        <v>3671193</v>
      </c>
      <c r="CS33" s="634"/>
      <c r="CT33" s="634"/>
      <c r="CU33" s="634"/>
      <c r="CV33" s="634"/>
      <c r="CW33" s="634"/>
      <c r="CX33" s="634"/>
      <c r="CY33" s="635"/>
      <c r="CZ33" s="624">
        <v>54</v>
      </c>
      <c r="DA33" s="636"/>
      <c r="DB33" s="636"/>
      <c r="DC33" s="637"/>
      <c r="DD33" s="627">
        <v>2739219</v>
      </c>
      <c r="DE33" s="634"/>
      <c r="DF33" s="634"/>
      <c r="DG33" s="634"/>
      <c r="DH33" s="634"/>
      <c r="DI33" s="634"/>
      <c r="DJ33" s="634"/>
      <c r="DK33" s="635"/>
      <c r="DL33" s="627">
        <v>2245204</v>
      </c>
      <c r="DM33" s="634"/>
      <c r="DN33" s="634"/>
      <c r="DO33" s="634"/>
      <c r="DP33" s="634"/>
      <c r="DQ33" s="634"/>
      <c r="DR33" s="634"/>
      <c r="DS33" s="634"/>
      <c r="DT33" s="634"/>
      <c r="DU33" s="634"/>
      <c r="DV33" s="635"/>
      <c r="DW33" s="624">
        <v>52.6</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353403</v>
      </c>
      <c r="S34" s="622"/>
      <c r="T34" s="622"/>
      <c r="U34" s="622"/>
      <c r="V34" s="622"/>
      <c r="W34" s="622"/>
      <c r="X34" s="622"/>
      <c r="Y34" s="623"/>
      <c r="Z34" s="659">
        <v>4.9000000000000004</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1001966</v>
      </c>
      <c r="CS34" s="622"/>
      <c r="CT34" s="622"/>
      <c r="CU34" s="622"/>
      <c r="CV34" s="622"/>
      <c r="CW34" s="622"/>
      <c r="CX34" s="622"/>
      <c r="CY34" s="623"/>
      <c r="CZ34" s="624">
        <v>14.8</v>
      </c>
      <c r="DA34" s="636"/>
      <c r="DB34" s="636"/>
      <c r="DC34" s="637"/>
      <c r="DD34" s="627">
        <v>717308</v>
      </c>
      <c r="DE34" s="622"/>
      <c r="DF34" s="622"/>
      <c r="DG34" s="622"/>
      <c r="DH34" s="622"/>
      <c r="DI34" s="622"/>
      <c r="DJ34" s="622"/>
      <c r="DK34" s="623"/>
      <c r="DL34" s="627">
        <v>588425</v>
      </c>
      <c r="DM34" s="622"/>
      <c r="DN34" s="622"/>
      <c r="DO34" s="622"/>
      <c r="DP34" s="622"/>
      <c r="DQ34" s="622"/>
      <c r="DR34" s="622"/>
      <c r="DS34" s="622"/>
      <c r="DT34" s="622"/>
      <c r="DU34" s="622"/>
      <c r="DV34" s="623"/>
      <c r="DW34" s="624">
        <v>13.8</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338328</v>
      </c>
      <c r="S35" s="622"/>
      <c r="T35" s="622"/>
      <c r="U35" s="622"/>
      <c r="V35" s="622"/>
      <c r="W35" s="622"/>
      <c r="X35" s="622"/>
      <c r="Y35" s="623"/>
      <c r="Z35" s="659">
        <v>4.7</v>
      </c>
      <c r="AA35" s="659"/>
      <c r="AB35" s="659"/>
      <c r="AC35" s="659"/>
      <c r="AD35" s="660" t="s">
        <v>122</v>
      </c>
      <c r="AE35" s="660"/>
      <c r="AF35" s="660"/>
      <c r="AG35" s="660"/>
      <c r="AH35" s="660"/>
      <c r="AI35" s="660"/>
      <c r="AJ35" s="660"/>
      <c r="AK35" s="660"/>
      <c r="AL35" s="624" t="s">
        <v>122</v>
      </c>
      <c r="AM35" s="625"/>
      <c r="AN35" s="625"/>
      <c r="AO35" s="661"/>
      <c r="AP35" s="210"/>
      <c r="AQ35" s="679" t="s">
        <v>312</v>
      </c>
      <c r="AR35" s="680"/>
      <c r="AS35" s="680"/>
      <c r="AT35" s="680"/>
      <c r="AU35" s="680"/>
      <c r="AV35" s="680"/>
      <c r="AW35" s="680"/>
      <c r="AX35" s="680"/>
      <c r="AY35" s="680"/>
      <c r="AZ35" s="680"/>
      <c r="BA35" s="680"/>
      <c r="BB35" s="680"/>
      <c r="BC35" s="680"/>
      <c r="BD35" s="680"/>
      <c r="BE35" s="680"/>
      <c r="BF35" s="681"/>
      <c r="BG35" s="679" t="s">
        <v>313</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314</v>
      </c>
      <c r="CE35" s="619"/>
      <c r="CF35" s="619"/>
      <c r="CG35" s="619"/>
      <c r="CH35" s="619"/>
      <c r="CI35" s="619"/>
      <c r="CJ35" s="619"/>
      <c r="CK35" s="619"/>
      <c r="CL35" s="619"/>
      <c r="CM35" s="619"/>
      <c r="CN35" s="619"/>
      <c r="CO35" s="619"/>
      <c r="CP35" s="619"/>
      <c r="CQ35" s="620"/>
      <c r="CR35" s="621">
        <v>103751</v>
      </c>
      <c r="CS35" s="634"/>
      <c r="CT35" s="634"/>
      <c r="CU35" s="634"/>
      <c r="CV35" s="634"/>
      <c r="CW35" s="634"/>
      <c r="CX35" s="634"/>
      <c r="CY35" s="635"/>
      <c r="CZ35" s="624">
        <v>1.5</v>
      </c>
      <c r="DA35" s="636"/>
      <c r="DB35" s="636"/>
      <c r="DC35" s="637"/>
      <c r="DD35" s="627">
        <v>95634</v>
      </c>
      <c r="DE35" s="634"/>
      <c r="DF35" s="634"/>
      <c r="DG35" s="634"/>
      <c r="DH35" s="634"/>
      <c r="DI35" s="634"/>
      <c r="DJ35" s="634"/>
      <c r="DK35" s="635"/>
      <c r="DL35" s="627">
        <v>41238</v>
      </c>
      <c r="DM35" s="634"/>
      <c r="DN35" s="634"/>
      <c r="DO35" s="634"/>
      <c r="DP35" s="634"/>
      <c r="DQ35" s="634"/>
      <c r="DR35" s="634"/>
      <c r="DS35" s="634"/>
      <c r="DT35" s="634"/>
      <c r="DU35" s="634"/>
      <c r="DV35" s="635"/>
      <c r="DW35" s="624">
        <v>1</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134819</v>
      </c>
      <c r="S36" s="622"/>
      <c r="T36" s="622"/>
      <c r="U36" s="622"/>
      <c r="V36" s="622"/>
      <c r="W36" s="622"/>
      <c r="X36" s="622"/>
      <c r="Y36" s="623"/>
      <c r="Z36" s="659">
        <v>1.9</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3">
        <v>1462677</v>
      </c>
      <c r="BA36" s="674"/>
      <c r="BB36" s="674"/>
      <c r="BC36" s="674"/>
      <c r="BD36" s="674"/>
      <c r="BE36" s="674"/>
      <c r="BF36" s="675"/>
      <c r="BG36" s="676" t="s">
        <v>317</v>
      </c>
      <c r="BH36" s="677"/>
      <c r="BI36" s="677"/>
      <c r="BJ36" s="677"/>
      <c r="BK36" s="677"/>
      <c r="BL36" s="677"/>
      <c r="BM36" s="677"/>
      <c r="BN36" s="677"/>
      <c r="BO36" s="677"/>
      <c r="BP36" s="677"/>
      <c r="BQ36" s="677"/>
      <c r="BR36" s="677"/>
      <c r="BS36" s="677"/>
      <c r="BT36" s="677"/>
      <c r="BU36" s="678"/>
      <c r="BV36" s="673">
        <v>9580</v>
      </c>
      <c r="BW36" s="674"/>
      <c r="BX36" s="674"/>
      <c r="BY36" s="674"/>
      <c r="BZ36" s="674"/>
      <c r="CA36" s="674"/>
      <c r="CB36" s="675"/>
      <c r="CD36" s="618" t="s">
        <v>318</v>
      </c>
      <c r="CE36" s="619"/>
      <c r="CF36" s="619"/>
      <c r="CG36" s="619"/>
      <c r="CH36" s="619"/>
      <c r="CI36" s="619"/>
      <c r="CJ36" s="619"/>
      <c r="CK36" s="619"/>
      <c r="CL36" s="619"/>
      <c r="CM36" s="619"/>
      <c r="CN36" s="619"/>
      <c r="CO36" s="619"/>
      <c r="CP36" s="619"/>
      <c r="CQ36" s="620"/>
      <c r="CR36" s="621">
        <v>1782811</v>
      </c>
      <c r="CS36" s="622"/>
      <c r="CT36" s="622"/>
      <c r="CU36" s="622"/>
      <c r="CV36" s="622"/>
      <c r="CW36" s="622"/>
      <c r="CX36" s="622"/>
      <c r="CY36" s="623"/>
      <c r="CZ36" s="624">
        <v>26.2</v>
      </c>
      <c r="DA36" s="636"/>
      <c r="DB36" s="636"/>
      <c r="DC36" s="637"/>
      <c r="DD36" s="627">
        <v>1422092</v>
      </c>
      <c r="DE36" s="622"/>
      <c r="DF36" s="622"/>
      <c r="DG36" s="622"/>
      <c r="DH36" s="622"/>
      <c r="DI36" s="622"/>
      <c r="DJ36" s="622"/>
      <c r="DK36" s="623"/>
      <c r="DL36" s="627">
        <v>1166951</v>
      </c>
      <c r="DM36" s="622"/>
      <c r="DN36" s="622"/>
      <c r="DO36" s="622"/>
      <c r="DP36" s="622"/>
      <c r="DQ36" s="622"/>
      <c r="DR36" s="622"/>
      <c r="DS36" s="622"/>
      <c r="DT36" s="622"/>
      <c r="DU36" s="622"/>
      <c r="DV36" s="623"/>
      <c r="DW36" s="624">
        <v>27.4</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99569</v>
      </c>
      <c r="S37" s="622"/>
      <c r="T37" s="622"/>
      <c r="U37" s="622"/>
      <c r="V37" s="622"/>
      <c r="W37" s="622"/>
      <c r="X37" s="622"/>
      <c r="Y37" s="623"/>
      <c r="Z37" s="659">
        <v>1.4</v>
      </c>
      <c r="AA37" s="659"/>
      <c r="AB37" s="659"/>
      <c r="AC37" s="659"/>
      <c r="AD37" s="660" t="s">
        <v>122</v>
      </c>
      <c r="AE37" s="660"/>
      <c r="AF37" s="660"/>
      <c r="AG37" s="660"/>
      <c r="AH37" s="660"/>
      <c r="AI37" s="660"/>
      <c r="AJ37" s="660"/>
      <c r="AK37" s="660"/>
      <c r="AL37" s="624" t="s">
        <v>122</v>
      </c>
      <c r="AM37" s="625"/>
      <c r="AN37" s="625"/>
      <c r="AO37" s="661"/>
      <c r="AQ37" s="654" t="s">
        <v>320</v>
      </c>
      <c r="AR37" s="655"/>
      <c r="AS37" s="655"/>
      <c r="AT37" s="655"/>
      <c r="AU37" s="655"/>
      <c r="AV37" s="655"/>
      <c r="AW37" s="655"/>
      <c r="AX37" s="655"/>
      <c r="AY37" s="656"/>
      <c r="AZ37" s="621">
        <v>717693</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-11085</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437809</v>
      </c>
      <c r="CS37" s="634"/>
      <c r="CT37" s="634"/>
      <c r="CU37" s="634"/>
      <c r="CV37" s="634"/>
      <c r="CW37" s="634"/>
      <c r="CX37" s="634"/>
      <c r="CY37" s="635"/>
      <c r="CZ37" s="624">
        <v>6.4</v>
      </c>
      <c r="DA37" s="636"/>
      <c r="DB37" s="636"/>
      <c r="DC37" s="637"/>
      <c r="DD37" s="627">
        <v>426609</v>
      </c>
      <c r="DE37" s="634"/>
      <c r="DF37" s="634"/>
      <c r="DG37" s="634"/>
      <c r="DH37" s="634"/>
      <c r="DI37" s="634"/>
      <c r="DJ37" s="634"/>
      <c r="DK37" s="635"/>
      <c r="DL37" s="627">
        <v>415815</v>
      </c>
      <c r="DM37" s="634"/>
      <c r="DN37" s="634"/>
      <c r="DO37" s="634"/>
      <c r="DP37" s="634"/>
      <c r="DQ37" s="634"/>
      <c r="DR37" s="634"/>
      <c r="DS37" s="634"/>
      <c r="DT37" s="634"/>
      <c r="DU37" s="634"/>
      <c r="DV37" s="635"/>
      <c r="DW37" s="624">
        <v>9.6999999999999993</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216400</v>
      </c>
      <c r="S38" s="622"/>
      <c r="T38" s="622"/>
      <c r="U38" s="622"/>
      <c r="V38" s="622"/>
      <c r="W38" s="622"/>
      <c r="X38" s="622"/>
      <c r="Y38" s="623"/>
      <c r="Z38" s="659">
        <v>3</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126465</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1407</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578012</v>
      </c>
      <c r="CS38" s="622"/>
      <c r="CT38" s="622"/>
      <c r="CU38" s="622"/>
      <c r="CV38" s="622"/>
      <c r="CW38" s="622"/>
      <c r="CX38" s="622"/>
      <c r="CY38" s="623"/>
      <c r="CZ38" s="624">
        <v>8.5</v>
      </c>
      <c r="DA38" s="636"/>
      <c r="DB38" s="636"/>
      <c r="DC38" s="637"/>
      <c r="DD38" s="627">
        <v>475817</v>
      </c>
      <c r="DE38" s="622"/>
      <c r="DF38" s="622"/>
      <c r="DG38" s="622"/>
      <c r="DH38" s="622"/>
      <c r="DI38" s="622"/>
      <c r="DJ38" s="622"/>
      <c r="DK38" s="623"/>
      <c r="DL38" s="627">
        <v>448590</v>
      </c>
      <c r="DM38" s="622"/>
      <c r="DN38" s="622"/>
      <c r="DO38" s="622"/>
      <c r="DP38" s="622"/>
      <c r="DQ38" s="622"/>
      <c r="DR38" s="622"/>
      <c r="DS38" s="622"/>
      <c r="DT38" s="622"/>
      <c r="DU38" s="622"/>
      <c r="DV38" s="623"/>
      <c r="DW38" s="624">
        <v>10.5</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39016</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2173</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204153</v>
      </c>
      <c r="CS39" s="634"/>
      <c r="CT39" s="634"/>
      <c r="CU39" s="634"/>
      <c r="CV39" s="634"/>
      <c r="CW39" s="634"/>
      <c r="CX39" s="634"/>
      <c r="CY39" s="635"/>
      <c r="CZ39" s="624">
        <v>3</v>
      </c>
      <c r="DA39" s="636"/>
      <c r="DB39" s="636"/>
      <c r="DC39" s="637"/>
      <c r="DD39" s="627">
        <v>28368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8600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v>1491</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100</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500</v>
      </c>
      <c r="CS40" s="622"/>
      <c r="CT40" s="622"/>
      <c r="CU40" s="622"/>
      <c r="CV40" s="622"/>
      <c r="CW40" s="622"/>
      <c r="CX40" s="622"/>
      <c r="CY40" s="623"/>
      <c r="CZ40" s="624">
        <v>0</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7149117</v>
      </c>
      <c r="S41" s="646"/>
      <c r="T41" s="646"/>
      <c r="U41" s="646"/>
      <c r="V41" s="646"/>
      <c r="W41" s="646"/>
      <c r="X41" s="646"/>
      <c r="Y41" s="649"/>
      <c r="Z41" s="650">
        <v>100</v>
      </c>
      <c r="AA41" s="650"/>
      <c r="AB41" s="650"/>
      <c r="AC41" s="650"/>
      <c r="AD41" s="651">
        <v>4257012</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122373</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340</v>
      </c>
      <c r="AR42" s="667"/>
      <c r="AS42" s="667"/>
      <c r="AT42" s="667"/>
      <c r="AU42" s="667"/>
      <c r="AV42" s="667"/>
      <c r="AW42" s="667"/>
      <c r="AX42" s="667"/>
      <c r="AY42" s="668"/>
      <c r="AZ42" s="605">
        <v>455639</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419</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410796</v>
      </c>
      <c r="CS42" s="634"/>
      <c r="CT42" s="634"/>
      <c r="CU42" s="634"/>
      <c r="CV42" s="634"/>
      <c r="CW42" s="634"/>
      <c r="CX42" s="634"/>
      <c r="CY42" s="635"/>
      <c r="CZ42" s="624">
        <v>6</v>
      </c>
      <c r="DA42" s="636"/>
      <c r="DB42" s="636"/>
      <c r="DC42" s="637"/>
      <c r="DD42" s="627">
        <v>134539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343</v>
      </c>
      <c r="CD43" s="618" t="s">
        <v>344</v>
      </c>
      <c r="CE43" s="619"/>
      <c r="CF43" s="619"/>
      <c r="CG43" s="619"/>
      <c r="CH43" s="619"/>
      <c r="CI43" s="619"/>
      <c r="CJ43" s="619"/>
      <c r="CK43" s="619"/>
      <c r="CL43" s="619"/>
      <c r="CM43" s="619"/>
      <c r="CN43" s="619"/>
      <c r="CO43" s="619"/>
      <c r="CP43" s="619"/>
      <c r="CQ43" s="620"/>
      <c r="CR43" s="621">
        <v>12147</v>
      </c>
      <c r="CS43" s="634"/>
      <c r="CT43" s="634"/>
      <c r="CU43" s="634"/>
      <c r="CV43" s="634"/>
      <c r="CW43" s="634"/>
      <c r="CX43" s="634"/>
      <c r="CY43" s="635"/>
      <c r="CZ43" s="624">
        <v>0.2</v>
      </c>
      <c r="DA43" s="636"/>
      <c r="DB43" s="636"/>
      <c r="DC43" s="637"/>
      <c r="DD43" s="627">
        <v>12147</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386257</v>
      </c>
      <c r="CS44" s="622"/>
      <c r="CT44" s="622"/>
      <c r="CU44" s="622"/>
      <c r="CV44" s="622"/>
      <c r="CW44" s="622"/>
      <c r="CX44" s="622"/>
      <c r="CY44" s="623"/>
      <c r="CZ44" s="624">
        <v>5.7</v>
      </c>
      <c r="DA44" s="625"/>
      <c r="DB44" s="625"/>
      <c r="DC44" s="626"/>
      <c r="DD44" s="627">
        <v>117720</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87154</v>
      </c>
      <c r="CS45" s="634"/>
      <c r="CT45" s="634"/>
      <c r="CU45" s="634"/>
      <c r="CV45" s="634"/>
      <c r="CW45" s="634"/>
      <c r="CX45" s="634"/>
      <c r="CY45" s="635"/>
      <c r="CZ45" s="624">
        <v>1.3</v>
      </c>
      <c r="DA45" s="636"/>
      <c r="DB45" s="636"/>
      <c r="DC45" s="637"/>
      <c r="DD45" s="627">
        <v>12055</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349</v>
      </c>
      <c r="CG46" s="619"/>
      <c r="CH46" s="619"/>
      <c r="CI46" s="619"/>
      <c r="CJ46" s="619"/>
      <c r="CK46" s="619"/>
      <c r="CL46" s="619"/>
      <c r="CM46" s="619"/>
      <c r="CN46" s="619"/>
      <c r="CO46" s="619"/>
      <c r="CP46" s="619"/>
      <c r="CQ46" s="620"/>
      <c r="CR46" s="621">
        <v>281564</v>
      </c>
      <c r="CS46" s="622"/>
      <c r="CT46" s="622"/>
      <c r="CU46" s="622"/>
      <c r="CV46" s="622"/>
      <c r="CW46" s="622"/>
      <c r="CX46" s="622"/>
      <c r="CY46" s="623"/>
      <c r="CZ46" s="624">
        <v>4.0999999999999996</v>
      </c>
      <c r="DA46" s="625"/>
      <c r="DB46" s="625"/>
      <c r="DC46" s="626"/>
      <c r="DD46" s="627">
        <v>105026</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350</v>
      </c>
      <c r="CG47" s="619"/>
      <c r="CH47" s="619"/>
      <c r="CI47" s="619"/>
      <c r="CJ47" s="619"/>
      <c r="CK47" s="619"/>
      <c r="CL47" s="619"/>
      <c r="CM47" s="619"/>
      <c r="CN47" s="619"/>
      <c r="CO47" s="619"/>
      <c r="CP47" s="619"/>
      <c r="CQ47" s="620"/>
      <c r="CR47" s="621">
        <v>24539</v>
      </c>
      <c r="CS47" s="634"/>
      <c r="CT47" s="634"/>
      <c r="CU47" s="634"/>
      <c r="CV47" s="634"/>
      <c r="CW47" s="634"/>
      <c r="CX47" s="634"/>
      <c r="CY47" s="635"/>
      <c r="CZ47" s="624">
        <v>0.4</v>
      </c>
      <c r="DA47" s="636"/>
      <c r="DB47" s="636"/>
      <c r="DC47" s="637"/>
      <c r="DD47" s="627">
        <v>16819</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352</v>
      </c>
      <c r="CE49" s="603"/>
      <c r="CF49" s="603"/>
      <c r="CG49" s="603"/>
      <c r="CH49" s="603"/>
      <c r="CI49" s="603"/>
      <c r="CJ49" s="603"/>
      <c r="CK49" s="603"/>
      <c r="CL49" s="603"/>
      <c r="CM49" s="603"/>
      <c r="CN49" s="603"/>
      <c r="CO49" s="603"/>
      <c r="CP49" s="603"/>
      <c r="CQ49" s="604"/>
      <c r="CR49" s="605">
        <v>6792236</v>
      </c>
      <c r="CS49" s="606"/>
      <c r="CT49" s="606"/>
      <c r="CU49" s="606"/>
      <c r="CV49" s="606"/>
      <c r="CW49" s="606"/>
      <c r="CX49" s="606"/>
      <c r="CY49" s="607"/>
      <c r="CZ49" s="608">
        <v>100</v>
      </c>
      <c r="DA49" s="609"/>
      <c r="DB49" s="609"/>
      <c r="DC49" s="610"/>
      <c r="DD49" s="611">
        <v>4810339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QQ1BSdvlyWJSmnPUTgV79t/lVr0wdAteivZYafHH0Q9ZkjE6Tn/sOpESSkwoL7VB6JyZ46kKSlEqDMeFpk0DQ==" saltValue="fTw5j9JHjfm5g7W1bgg4d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topLeftCell="A55" zoomScale="70" zoomScaleNormal="25" zoomScaleSheetLayoutView="70" workbookViewId="0">
      <selection activeCell="BJ77" sqref="BJ77"/>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375</v>
      </c>
      <c r="C7" s="1048"/>
      <c r="D7" s="1048"/>
      <c r="E7" s="1048"/>
      <c r="F7" s="1048"/>
      <c r="G7" s="1048"/>
      <c r="H7" s="1048"/>
      <c r="I7" s="1048"/>
      <c r="J7" s="1048"/>
      <c r="K7" s="1048"/>
      <c r="L7" s="1048"/>
      <c r="M7" s="1048"/>
      <c r="N7" s="1048"/>
      <c r="O7" s="1048"/>
      <c r="P7" s="1049"/>
      <c r="Q7" s="1102">
        <v>7140</v>
      </c>
      <c r="R7" s="1103"/>
      <c r="S7" s="1103"/>
      <c r="T7" s="1103"/>
      <c r="U7" s="1103"/>
      <c r="V7" s="1103">
        <v>6784</v>
      </c>
      <c r="W7" s="1103"/>
      <c r="X7" s="1103"/>
      <c r="Y7" s="1103"/>
      <c r="Z7" s="1103"/>
      <c r="AA7" s="1103">
        <v>357</v>
      </c>
      <c r="AB7" s="1103"/>
      <c r="AC7" s="1103"/>
      <c r="AD7" s="1103"/>
      <c r="AE7" s="1104"/>
      <c r="AF7" s="1105">
        <v>299</v>
      </c>
      <c r="AG7" s="1106"/>
      <c r="AH7" s="1106"/>
      <c r="AI7" s="1106"/>
      <c r="AJ7" s="1107"/>
      <c r="AK7" s="1108">
        <v>327</v>
      </c>
      <c r="AL7" s="1109"/>
      <c r="AM7" s="1109"/>
      <c r="AN7" s="1109"/>
      <c r="AO7" s="1109"/>
      <c r="AP7" s="1109">
        <v>5099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c r="BT7" s="1100"/>
      <c r="BU7" s="1100"/>
      <c r="BV7" s="1100"/>
      <c r="BW7" s="1100"/>
      <c r="BX7" s="1100"/>
      <c r="BY7" s="1100"/>
      <c r="BZ7" s="1100"/>
      <c r="CA7" s="1100"/>
      <c r="CB7" s="1100"/>
      <c r="CC7" s="1100"/>
      <c r="CD7" s="1100"/>
      <c r="CE7" s="1100"/>
      <c r="CF7" s="1100"/>
      <c r="CG7" s="1112"/>
      <c r="CH7" s="1096"/>
      <c r="CI7" s="1097"/>
      <c r="CJ7" s="1097"/>
      <c r="CK7" s="1097"/>
      <c r="CL7" s="1098"/>
      <c r="CM7" s="1096"/>
      <c r="CN7" s="1097"/>
      <c r="CO7" s="1097"/>
      <c r="CP7" s="1097"/>
      <c r="CQ7" s="1098"/>
      <c r="CR7" s="1096"/>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x14ac:dyDescent="0.15">
      <c r="A8" s="226">
        <v>2</v>
      </c>
      <c r="B8" s="1030" t="s">
        <v>376</v>
      </c>
      <c r="C8" s="1031"/>
      <c r="D8" s="1031"/>
      <c r="E8" s="1031"/>
      <c r="F8" s="1031"/>
      <c r="G8" s="1031"/>
      <c r="H8" s="1031"/>
      <c r="I8" s="1031"/>
      <c r="J8" s="1031"/>
      <c r="K8" s="1031"/>
      <c r="L8" s="1031"/>
      <c r="M8" s="1031"/>
      <c r="N8" s="1031"/>
      <c r="O8" s="1031"/>
      <c r="P8" s="1032"/>
      <c r="Q8" s="1038">
        <v>39</v>
      </c>
      <c r="R8" s="1039"/>
      <c r="S8" s="1039"/>
      <c r="T8" s="1039"/>
      <c r="U8" s="1039"/>
      <c r="V8" s="1039">
        <v>39</v>
      </c>
      <c r="W8" s="1039"/>
      <c r="X8" s="1039"/>
      <c r="Y8" s="1039"/>
      <c r="Z8" s="1039"/>
      <c r="AA8" s="1039">
        <v>0</v>
      </c>
      <c r="AB8" s="1039"/>
      <c r="AC8" s="1039"/>
      <c r="AD8" s="1039"/>
      <c r="AE8" s="1040"/>
      <c r="AF8" s="1035">
        <v>0</v>
      </c>
      <c r="AG8" s="1036"/>
      <c r="AH8" s="1036"/>
      <c r="AI8" s="1036"/>
      <c r="AJ8" s="1037"/>
      <c r="AK8" s="1080">
        <v>30</v>
      </c>
      <c r="AL8" s="1081"/>
      <c r="AM8" s="1081"/>
      <c r="AN8" s="1081"/>
      <c r="AO8" s="1081"/>
      <c r="AP8" s="1081" t="s">
        <v>552</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378</v>
      </c>
      <c r="B23" s="937" t="s">
        <v>379</v>
      </c>
      <c r="C23" s="938"/>
      <c r="D23" s="938"/>
      <c r="E23" s="938"/>
      <c r="F23" s="938"/>
      <c r="G23" s="938"/>
      <c r="H23" s="938"/>
      <c r="I23" s="938"/>
      <c r="J23" s="938"/>
      <c r="K23" s="938"/>
      <c r="L23" s="938"/>
      <c r="M23" s="938"/>
      <c r="N23" s="938"/>
      <c r="O23" s="938"/>
      <c r="P23" s="948"/>
      <c r="Q23" s="1067">
        <v>7149</v>
      </c>
      <c r="R23" s="1061"/>
      <c r="S23" s="1061"/>
      <c r="T23" s="1061"/>
      <c r="U23" s="1061"/>
      <c r="V23" s="1061">
        <v>6792</v>
      </c>
      <c r="W23" s="1061"/>
      <c r="X23" s="1061"/>
      <c r="Y23" s="1061"/>
      <c r="Z23" s="1061"/>
      <c r="AA23" s="1061">
        <v>357</v>
      </c>
      <c r="AB23" s="1061"/>
      <c r="AC23" s="1061"/>
      <c r="AD23" s="1061"/>
      <c r="AE23" s="1068"/>
      <c r="AF23" s="1069">
        <v>300</v>
      </c>
      <c r="AG23" s="1061"/>
      <c r="AH23" s="1061"/>
      <c r="AI23" s="1061"/>
      <c r="AJ23" s="1070"/>
      <c r="AK23" s="1071"/>
      <c r="AL23" s="1072"/>
      <c r="AM23" s="1072"/>
      <c r="AN23" s="1072"/>
      <c r="AO23" s="1072"/>
      <c r="AP23" s="1061">
        <v>5099</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358</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390</v>
      </c>
      <c r="C28" s="1048"/>
      <c r="D28" s="1048"/>
      <c r="E28" s="1048"/>
      <c r="F28" s="1048"/>
      <c r="G28" s="1048"/>
      <c r="H28" s="1048"/>
      <c r="I28" s="1048"/>
      <c r="J28" s="1048"/>
      <c r="K28" s="1048"/>
      <c r="L28" s="1048"/>
      <c r="M28" s="1048"/>
      <c r="N28" s="1048"/>
      <c r="O28" s="1048"/>
      <c r="P28" s="1049"/>
      <c r="Q28" s="1050">
        <v>1318</v>
      </c>
      <c r="R28" s="1051"/>
      <c r="S28" s="1051"/>
      <c r="T28" s="1051"/>
      <c r="U28" s="1051"/>
      <c r="V28" s="1051">
        <v>1309</v>
      </c>
      <c r="W28" s="1051"/>
      <c r="X28" s="1051"/>
      <c r="Y28" s="1051"/>
      <c r="Z28" s="1051"/>
      <c r="AA28" s="1051">
        <v>10</v>
      </c>
      <c r="AB28" s="1051"/>
      <c r="AC28" s="1051"/>
      <c r="AD28" s="1051"/>
      <c r="AE28" s="1052"/>
      <c r="AF28" s="1053">
        <v>10</v>
      </c>
      <c r="AG28" s="1051"/>
      <c r="AH28" s="1051"/>
      <c r="AI28" s="1051"/>
      <c r="AJ28" s="1054"/>
      <c r="AK28" s="1042">
        <v>122</v>
      </c>
      <c r="AL28" s="1043"/>
      <c r="AM28" s="1043"/>
      <c r="AN28" s="1043"/>
      <c r="AO28" s="1043"/>
      <c r="AP28" s="1043" t="s">
        <v>552</v>
      </c>
      <c r="AQ28" s="1043"/>
      <c r="AR28" s="1043"/>
      <c r="AS28" s="1043"/>
      <c r="AT28" s="1043"/>
      <c r="AU28" s="1043" t="s">
        <v>552</v>
      </c>
      <c r="AV28" s="1043"/>
      <c r="AW28" s="1043"/>
      <c r="AX28" s="1043"/>
      <c r="AY28" s="1043"/>
      <c r="AZ28" s="1044" t="s">
        <v>552</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391</v>
      </c>
      <c r="C29" s="1031"/>
      <c r="D29" s="1031"/>
      <c r="E29" s="1031"/>
      <c r="F29" s="1031"/>
      <c r="G29" s="1031"/>
      <c r="H29" s="1031"/>
      <c r="I29" s="1031"/>
      <c r="J29" s="1031"/>
      <c r="K29" s="1031"/>
      <c r="L29" s="1031"/>
      <c r="M29" s="1031"/>
      <c r="N29" s="1031"/>
      <c r="O29" s="1031"/>
      <c r="P29" s="1032"/>
      <c r="Q29" s="1038">
        <v>1816</v>
      </c>
      <c r="R29" s="1039"/>
      <c r="S29" s="1039"/>
      <c r="T29" s="1039"/>
      <c r="U29" s="1039"/>
      <c r="V29" s="1039">
        <v>1740</v>
      </c>
      <c r="W29" s="1039"/>
      <c r="X29" s="1039"/>
      <c r="Y29" s="1039"/>
      <c r="Z29" s="1039"/>
      <c r="AA29" s="1039">
        <v>76</v>
      </c>
      <c r="AB29" s="1039"/>
      <c r="AC29" s="1039"/>
      <c r="AD29" s="1039"/>
      <c r="AE29" s="1040"/>
      <c r="AF29" s="1035">
        <v>76</v>
      </c>
      <c r="AG29" s="1036"/>
      <c r="AH29" s="1036"/>
      <c r="AI29" s="1036"/>
      <c r="AJ29" s="1037"/>
      <c r="AK29" s="980">
        <v>250</v>
      </c>
      <c r="AL29" s="971"/>
      <c r="AM29" s="971"/>
      <c r="AN29" s="971"/>
      <c r="AO29" s="971"/>
      <c r="AP29" s="971" t="s">
        <v>552</v>
      </c>
      <c r="AQ29" s="971"/>
      <c r="AR29" s="971"/>
      <c r="AS29" s="971"/>
      <c r="AT29" s="971"/>
      <c r="AU29" s="971" t="s">
        <v>552</v>
      </c>
      <c r="AV29" s="971"/>
      <c r="AW29" s="971"/>
      <c r="AX29" s="971"/>
      <c r="AY29" s="971"/>
      <c r="AZ29" s="1041" t="s">
        <v>552</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392</v>
      </c>
      <c r="C30" s="1031"/>
      <c r="D30" s="1031"/>
      <c r="E30" s="1031"/>
      <c r="F30" s="1031"/>
      <c r="G30" s="1031"/>
      <c r="H30" s="1031"/>
      <c r="I30" s="1031"/>
      <c r="J30" s="1031"/>
      <c r="K30" s="1031"/>
      <c r="L30" s="1031"/>
      <c r="M30" s="1031"/>
      <c r="N30" s="1031"/>
      <c r="O30" s="1031"/>
      <c r="P30" s="1032"/>
      <c r="Q30" s="1038">
        <v>169</v>
      </c>
      <c r="R30" s="1039"/>
      <c r="S30" s="1039"/>
      <c r="T30" s="1039"/>
      <c r="U30" s="1039"/>
      <c r="V30" s="1039">
        <v>168</v>
      </c>
      <c r="W30" s="1039"/>
      <c r="X30" s="1039"/>
      <c r="Y30" s="1039"/>
      <c r="Z30" s="1039"/>
      <c r="AA30" s="1039">
        <v>2</v>
      </c>
      <c r="AB30" s="1039"/>
      <c r="AC30" s="1039"/>
      <c r="AD30" s="1039"/>
      <c r="AE30" s="1040"/>
      <c r="AF30" s="1035">
        <v>2</v>
      </c>
      <c r="AG30" s="1036"/>
      <c r="AH30" s="1036"/>
      <c r="AI30" s="1036"/>
      <c r="AJ30" s="1037"/>
      <c r="AK30" s="980">
        <v>54</v>
      </c>
      <c r="AL30" s="971"/>
      <c r="AM30" s="971"/>
      <c r="AN30" s="971"/>
      <c r="AO30" s="971"/>
      <c r="AP30" s="971" t="s">
        <v>552</v>
      </c>
      <c r="AQ30" s="971"/>
      <c r="AR30" s="971"/>
      <c r="AS30" s="971"/>
      <c r="AT30" s="971"/>
      <c r="AU30" s="971" t="s">
        <v>552</v>
      </c>
      <c r="AV30" s="971"/>
      <c r="AW30" s="971"/>
      <c r="AX30" s="971"/>
      <c r="AY30" s="971"/>
      <c r="AZ30" s="1041" t="s">
        <v>552</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393</v>
      </c>
      <c r="C31" s="1031"/>
      <c r="D31" s="1031"/>
      <c r="E31" s="1031"/>
      <c r="F31" s="1031"/>
      <c r="G31" s="1031"/>
      <c r="H31" s="1031"/>
      <c r="I31" s="1031"/>
      <c r="J31" s="1031"/>
      <c r="K31" s="1031"/>
      <c r="L31" s="1031"/>
      <c r="M31" s="1031"/>
      <c r="N31" s="1031"/>
      <c r="O31" s="1031"/>
      <c r="P31" s="1032"/>
      <c r="Q31" s="1038">
        <v>1784</v>
      </c>
      <c r="R31" s="1039"/>
      <c r="S31" s="1039"/>
      <c r="T31" s="1039"/>
      <c r="U31" s="1039"/>
      <c r="V31" s="1039">
        <v>1811</v>
      </c>
      <c r="W31" s="1039"/>
      <c r="X31" s="1039"/>
      <c r="Y31" s="1039"/>
      <c r="Z31" s="1039"/>
      <c r="AA31" s="1039">
        <v>-27</v>
      </c>
      <c r="AB31" s="1039"/>
      <c r="AC31" s="1039"/>
      <c r="AD31" s="1039"/>
      <c r="AE31" s="1040"/>
      <c r="AF31" s="1035" t="s">
        <v>122</v>
      </c>
      <c r="AG31" s="1036"/>
      <c r="AH31" s="1036"/>
      <c r="AI31" s="1036"/>
      <c r="AJ31" s="1037"/>
      <c r="AK31" s="980">
        <v>718</v>
      </c>
      <c r="AL31" s="971"/>
      <c r="AM31" s="971"/>
      <c r="AN31" s="971"/>
      <c r="AO31" s="971"/>
      <c r="AP31" s="971">
        <v>1177</v>
      </c>
      <c r="AQ31" s="971"/>
      <c r="AR31" s="971"/>
      <c r="AS31" s="971"/>
      <c r="AT31" s="971"/>
      <c r="AU31" s="971">
        <v>862</v>
      </c>
      <c r="AV31" s="971"/>
      <c r="AW31" s="971"/>
      <c r="AX31" s="971"/>
      <c r="AY31" s="971"/>
      <c r="AZ31" s="1041" t="s">
        <v>552</v>
      </c>
      <c r="BA31" s="1041"/>
      <c r="BB31" s="1041"/>
      <c r="BC31" s="1041"/>
      <c r="BD31" s="1041"/>
      <c r="BE31" s="972" t="s">
        <v>394</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395</v>
      </c>
      <c r="C32" s="1031"/>
      <c r="D32" s="1031"/>
      <c r="E32" s="1031"/>
      <c r="F32" s="1031"/>
      <c r="G32" s="1031"/>
      <c r="H32" s="1031"/>
      <c r="I32" s="1031"/>
      <c r="J32" s="1031"/>
      <c r="K32" s="1031"/>
      <c r="L32" s="1031"/>
      <c r="M32" s="1031"/>
      <c r="N32" s="1031"/>
      <c r="O32" s="1031"/>
      <c r="P32" s="1032"/>
      <c r="Q32" s="1038">
        <v>105</v>
      </c>
      <c r="R32" s="1039"/>
      <c r="S32" s="1039"/>
      <c r="T32" s="1039"/>
      <c r="U32" s="1039"/>
      <c r="V32" s="1039">
        <v>102</v>
      </c>
      <c r="W32" s="1039"/>
      <c r="X32" s="1039"/>
      <c r="Y32" s="1039"/>
      <c r="Z32" s="1039"/>
      <c r="AA32" s="1039">
        <v>3</v>
      </c>
      <c r="AB32" s="1039"/>
      <c r="AC32" s="1039"/>
      <c r="AD32" s="1039"/>
      <c r="AE32" s="1040"/>
      <c r="AF32" s="1035">
        <v>7</v>
      </c>
      <c r="AG32" s="1036"/>
      <c r="AH32" s="1036"/>
      <c r="AI32" s="1036"/>
      <c r="AJ32" s="1037"/>
      <c r="AK32" s="980">
        <v>39</v>
      </c>
      <c r="AL32" s="971"/>
      <c r="AM32" s="971"/>
      <c r="AN32" s="971"/>
      <c r="AO32" s="971"/>
      <c r="AP32" s="971">
        <v>213</v>
      </c>
      <c r="AQ32" s="971"/>
      <c r="AR32" s="971"/>
      <c r="AS32" s="971"/>
      <c r="AT32" s="971"/>
      <c r="AU32" s="971">
        <v>154</v>
      </c>
      <c r="AV32" s="971"/>
      <c r="AW32" s="971"/>
      <c r="AX32" s="971"/>
      <c r="AY32" s="971"/>
      <c r="AZ32" s="1041" t="s">
        <v>552</v>
      </c>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396</v>
      </c>
      <c r="C33" s="1031"/>
      <c r="D33" s="1031"/>
      <c r="E33" s="1031"/>
      <c r="F33" s="1031"/>
      <c r="G33" s="1031"/>
      <c r="H33" s="1031"/>
      <c r="I33" s="1031"/>
      <c r="J33" s="1031"/>
      <c r="K33" s="1031"/>
      <c r="L33" s="1031"/>
      <c r="M33" s="1031"/>
      <c r="N33" s="1031"/>
      <c r="O33" s="1031"/>
      <c r="P33" s="1032"/>
      <c r="Q33" s="1038">
        <v>233</v>
      </c>
      <c r="R33" s="1039"/>
      <c r="S33" s="1039"/>
      <c r="T33" s="1039"/>
      <c r="U33" s="1039"/>
      <c r="V33" s="1039">
        <v>249</v>
      </c>
      <c r="W33" s="1039"/>
      <c r="X33" s="1039"/>
      <c r="Y33" s="1039"/>
      <c r="Z33" s="1039"/>
      <c r="AA33" s="1039">
        <v>-16</v>
      </c>
      <c r="AB33" s="1039"/>
      <c r="AC33" s="1039"/>
      <c r="AD33" s="1039"/>
      <c r="AE33" s="1040"/>
      <c r="AF33" s="1035">
        <v>2</v>
      </c>
      <c r="AG33" s="1036"/>
      <c r="AH33" s="1036"/>
      <c r="AI33" s="1036"/>
      <c r="AJ33" s="1037"/>
      <c r="AK33" s="980">
        <v>126</v>
      </c>
      <c r="AL33" s="971"/>
      <c r="AM33" s="971"/>
      <c r="AN33" s="971"/>
      <c r="AO33" s="971"/>
      <c r="AP33" s="971">
        <v>1863</v>
      </c>
      <c r="AQ33" s="971"/>
      <c r="AR33" s="971"/>
      <c r="AS33" s="971"/>
      <c r="AT33" s="971"/>
      <c r="AU33" s="971">
        <v>1863</v>
      </c>
      <c r="AV33" s="971"/>
      <c r="AW33" s="971"/>
      <c r="AX33" s="971"/>
      <c r="AY33" s="971"/>
      <c r="AZ33" s="1041" t="s">
        <v>552</v>
      </c>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378</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97</v>
      </c>
      <c r="AG63" s="959"/>
      <c r="AH63" s="959"/>
      <c r="AI63" s="959"/>
      <c r="AJ63" s="1022"/>
      <c r="AK63" s="1023"/>
      <c r="AL63" s="963"/>
      <c r="AM63" s="963"/>
      <c r="AN63" s="963"/>
      <c r="AO63" s="963"/>
      <c r="AP63" s="959">
        <v>3253</v>
      </c>
      <c r="AQ63" s="959"/>
      <c r="AR63" s="959"/>
      <c r="AS63" s="959"/>
      <c r="AT63" s="959"/>
      <c r="AU63" s="959">
        <v>2879</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400</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401</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553</v>
      </c>
      <c r="C68" s="986"/>
      <c r="D68" s="986"/>
      <c r="E68" s="986"/>
      <c r="F68" s="986"/>
      <c r="G68" s="986"/>
      <c r="H68" s="986"/>
      <c r="I68" s="986"/>
      <c r="J68" s="986"/>
      <c r="K68" s="986"/>
      <c r="L68" s="986"/>
      <c r="M68" s="986"/>
      <c r="N68" s="986"/>
      <c r="O68" s="986"/>
      <c r="P68" s="987"/>
      <c r="Q68" s="988">
        <v>8624</v>
      </c>
      <c r="R68" s="982"/>
      <c r="S68" s="982"/>
      <c r="T68" s="982"/>
      <c r="U68" s="982"/>
      <c r="V68" s="982">
        <v>8398</v>
      </c>
      <c r="W68" s="982"/>
      <c r="X68" s="982"/>
      <c r="Y68" s="982"/>
      <c r="Z68" s="982"/>
      <c r="AA68" s="982">
        <v>227</v>
      </c>
      <c r="AB68" s="982"/>
      <c r="AC68" s="982"/>
      <c r="AD68" s="982"/>
      <c r="AE68" s="982"/>
      <c r="AF68" s="982">
        <v>227</v>
      </c>
      <c r="AG68" s="982"/>
      <c r="AH68" s="982"/>
      <c r="AI68" s="982"/>
      <c r="AJ68" s="982"/>
      <c r="AK68" s="982" t="s">
        <v>562</v>
      </c>
      <c r="AL68" s="982"/>
      <c r="AM68" s="982"/>
      <c r="AN68" s="982"/>
      <c r="AO68" s="982"/>
      <c r="AP68" s="982">
        <v>5722</v>
      </c>
      <c r="AQ68" s="982"/>
      <c r="AR68" s="982"/>
      <c r="AS68" s="982"/>
      <c r="AT68" s="982"/>
      <c r="AU68" s="982">
        <v>92</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554</v>
      </c>
      <c r="C69" s="975"/>
      <c r="D69" s="975"/>
      <c r="E69" s="975"/>
      <c r="F69" s="975"/>
      <c r="G69" s="975"/>
      <c r="H69" s="975"/>
      <c r="I69" s="975"/>
      <c r="J69" s="975"/>
      <c r="K69" s="975"/>
      <c r="L69" s="975"/>
      <c r="M69" s="975"/>
      <c r="N69" s="975"/>
      <c r="O69" s="975"/>
      <c r="P69" s="976"/>
      <c r="Q69" s="977">
        <v>714</v>
      </c>
      <c r="R69" s="971"/>
      <c r="S69" s="971"/>
      <c r="T69" s="971"/>
      <c r="U69" s="971"/>
      <c r="V69" s="971">
        <v>679</v>
      </c>
      <c r="W69" s="971"/>
      <c r="X69" s="971"/>
      <c r="Y69" s="971"/>
      <c r="Z69" s="971"/>
      <c r="AA69" s="971">
        <v>35</v>
      </c>
      <c r="AB69" s="971"/>
      <c r="AC69" s="971"/>
      <c r="AD69" s="971"/>
      <c r="AE69" s="971"/>
      <c r="AF69" s="971">
        <v>35</v>
      </c>
      <c r="AG69" s="971"/>
      <c r="AH69" s="971"/>
      <c r="AI69" s="971"/>
      <c r="AJ69" s="971"/>
      <c r="AK69" s="971" t="s">
        <v>562</v>
      </c>
      <c r="AL69" s="971"/>
      <c r="AM69" s="971"/>
      <c r="AN69" s="971"/>
      <c r="AO69" s="971"/>
      <c r="AP69" s="971">
        <v>152</v>
      </c>
      <c r="AQ69" s="971"/>
      <c r="AR69" s="971"/>
      <c r="AS69" s="971"/>
      <c r="AT69" s="971"/>
      <c r="AU69" s="971">
        <v>59</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555</v>
      </c>
      <c r="C70" s="975"/>
      <c r="D70" s="975"/>
      <c r="E70" s="975"/>
      <c r="F70" s="975"/>
      <c r="G70" s="975"/>
      <c r="H70" s="975"/>
      <c r="I70" s="975"/>
      <c r="J70" s="975"/>
      <c r="K70" s="975"/>
      <c r="L70" s="975"/>
      <c r="M70" s="975"/>
      <c r="N70" s="975"/>
      <c r="O70" s="975"/>
      <c r="P70" s="976"/>
      <c r="Q70" s="977">
        <v>8330</v>
      </c>
      <c r="R70" s="971"/>
      <c r="S70" s="971"/>
      <c r="T70" s="971"/>
      <c r="U70" s="971"/>
      <c r="V70" s="971">
        <v>7627</v>
      </c>
      <c r="W70" s="971"/>
      <c r="X70" s="971"/>
      <c r="Y70" s="971"/>
      <c r="Z70" s="971"/>
      <c r="AA70" s="971">
        <v>703</v>
      </c>
      <c r="AB70" s="971"/>
      <c r="AC70" s="971"/>
      <c r="AD70" s="971"/>
      <c r="AE70" s="971"/>
      <c r="AF70" s="971">
        <v>6373</v>
      </c>
      <c r="AG70" s="971"/>
      <c r="AH70" s="971"/>
      <c r="AI70" s="971"/>
      <c r="AJ70" s="971"/>
      <c r="AK70" s="971">
        <v>67</v>
      </c>
      <c r="AL70" s="971"/>
      <c r="AM70" s="971"/>
      <c r="AN70" s="971"/>
      <c r="AO70" s="971"/>
      <c r="AP70" s="971">
        <v>10095</v>
      </c>
      <c r="AQ70" s="971"/>
      <c r="AR70" s="971"/>
      <c r="AS70" s="971"/>
      <c r="AT70" s="971"/>
      <c r="AU70" s="971" t="s">
        <v>562</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556</v>
      </c>
      <c r="C71" s="975"/>
      <c r="D71" s="975"/>
      <c r="E71" s="975"/>
      <c r="F71" s="975"/>
      <c r="G71" s="975"/>
      <c r="H71" s="975"/>
      <c r="I71" s="975"/>
      <c r="J71" s="975"/>
      <c r="K71" s="975"/>
      <c r="L71" s="975"/>
      <c r="M71" s="975"/>
      <c r="N71" s="975"/>
      <c r="O71" s="975"/>
      <c r="P71" s="976"/>
      <c r="Q71" s="977">
        <v>15</v>
      </c>
      <c r="R71" s="971"/>
      <c r="S71" s="971"/>
      <c r="T71" s="971"/>
      <c r="U71" s="971"/>
      <c r="V71" s="971">
        <v>4</v>
      </c>
      <c r="W71" s="971"/>
      <c r="X71" s="971"/>
      <c r="Y71" s="971"/>
      <c r="Z71" s="971"/>
      <c r="AA71" s="971">
        <v>11</v>
      </c>
      <c r="AB71" s="971"/>
      <c r="AC71" s="971"/>
      <c r="AD71" s="971"/>
      <c r="AE71" s="971"/>
      <c r="AF71" s="971">
        <v>11</v>
      </c>
      <c r="AG71" s="971"/>
      <c r="AH71" s="971"/>
      <c r="AI71" s="971"/>
      <c r="AJ71" s="971"/>
      <c r="AK71" s="971" t="s">
        <v>562</v>
      </c>
      <c r="AL71" s="971"/>
      <c r="AM71" s="971"/>
      <c r="AN71" s="971"/>
      <c r="AO71" s="971"/>
      <c r="AP71" s="971" t="s">
        <v>562</v>
      </c>
      <c r="AQ71" s="971"/>
      <c r="AR71" s="971"/>
      <c r="AS71" s="971"/>
      <c r="AT71" s="971"/>
      <c r="AU71" s="971" t="s">
        <v>562</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557</v>
      </c>
      <c r="C72" s="975"/>
      <c r="D72" s="975"/>
      <c r="E72" s="975"/>
      <c r="F72" s="975"/>
      <c r="G72" s="975"/>
      <c r="H72" s="975"/>
      <c r="I72" s="975"/>
      <c r="J72" s="975"/>
      <c r="K72" s="975"/>
      <c r="L72" s="975"/>
      <c r="M72" s="975"/>
      <c r="N72" s="975"/>
      <c r="O72" s="975"/>
      <c r="P72" s="976"/>
      <c r="Q72" s="977">
        <v>827</v>
      </c>
      <c r="R72" s="971"/>
      <c r="S72" s="971"/>
      <c r="T72" s="971"/>
      <c r="U72" s="971"/>
      <c r="V72" s="971">
        <v>804</v>
      </c>
      <c r="W72" s="971"/>
      <c r="X72" s="971"/>
      <c r="Y72" s="971"/>
      <c r="Z72" s="971"/>
      <c r="AA72" s="971">
        <v>23</v>
      </c>
      <c r="AB72" s="971"/>
      <c r="AC72" s="971"/>
      <c r="AD72" s="971"/>
      <c r="AE72" s="971"/>
      <c r="AF72" s="971">
        <v>23</v>
      </c>
      <c r="AG72" s="971"/>
      <c r="AH72" s="971"/>
      <c r="AI72" s="971"/>
      <c r="AJ72" s="971"/>
      <c r="AK72" s="971">
        <v>31</v>
      </c>
      <c r="AL72" s="971"/>
      <c r="AM72" s="971"/>
      <c r="AN72" s="971"/>
      <c r="AO72" s="971"/>
      <c r="AP72" s="971" t="s">
        <v>562</v>
      </c>
      <c r="AQ72" s="971"/>
      <c r="AR72" s="971"/>
      <c r="AS72" s="971"/>
      <c r="AT72" s="971"/>
      <c r="AU72" s="971" t="s">
        <v>562</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558</v>
      </c>
      <c r="C73" s="975"/>
      <c r="D73" s="975"/>
      <c r="E73" s="975"/>
      <c r="F73" s="975"/>
      <c r="G73" s="975"/>
      <c r="H73" s="975"/>
      <c r="I73" s="975"/>
      <c r="J73" s="975"/>
      <c r="K73" s="975"/>
      <c r="L73" s="975"/>
      <c r="M73" s="975"/>
      <c r="N73" s="975"/>
      <c r="O73" s="975"/>
      <c r="P73" s="976"/>
      <c r="Q73" s="977">
        <v>731</v>
      </c>
      <c r="R73" s="971"/>
      <c r="S73" s="971"/>
      <c r="T73" s="971"/>
      <c r="U73" s="971"/>
      <c r="V73" s="971">
        <v>678</v>
      </c>
      <c r="W73" s="971"/>
      <c r="X73" s="971"/>
      <c r="Y73" s="971"/>
      <c r="Z73" s="971"/>
      <c r="AA73" s="971">
        <v>52</v>
      </c>
      <c r="AB73" s="971"/>
      <c r="AC73" s="971"/>
      <c r="AD73" s="971"/>
      <c r="AE73" s="971"/>
      <c r="AF73" s="971">
        <v>52</v>
      </c>
      <c r="AG73" s="971"/>
      <c r="AH73" s="971"/>
      <c r="AI73" s="971"/>
      <c r="AJ73" s="971"/>
      <c r="AK73" s="971">
        <v>12</v>
      </c>
      <c r="AL73" s="971"/>
      <c r="AM73" s="971"/>
      <c r="AN73" s="971"/>
      <c r="AO73" s="971"/>
      <c r="AP73" s="971" t="s">
        <v>562</v>
      </c>
      <c r="AQ73" s="971"/>
      <c r="AR73" s="971"/>
      <c r="AS73" s="971"/>
      <c r="AT73" s="971"/>
      <c r="AU73" s="971" t="s">
        <v>562</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559</v>
      </c>
      <c r="C74" s="975"/>
      <c r="D74" s="975"/>
      <c r="E74" s="975"/>
      <c r="F74" s="975"/>
      <c r="G74" s="975"/>
      <c r="H74" s="975"/>
      <c r="I74" s="975"/>
      <c r="J74" s="975"/>
      <c r="K74" s="975"/>
      <c r="L74" s="975"/>
      <c r="M74" s="975"/>
      <c r="N74" s="975"/>
      <c r="O74" s="975"/>
      <c r="P74" s="976"/>
      <c r="Q74" s="977">
        <v>179788</v>
      </c>
      <c r="R74" s="971"/>
      <c r="S74" s="971"/>
      <c r="T74" s="971"/>
      <c r="U74" s="971"/>
      <c r="V74" s="971">
        <v>174350</v>
      </c>
      <c r="W74" s="971"/>
      <c r="X74" s="971"/>
      <c r="Y74" s="971"/>
      <c r="Z74" s="971"/>
      <c r="AA74" s="971">
        <v>5437</v>
      </c>
      <c r="AB74" s="971"/>
      <c r="AC74" s="971"/>
      <c r="AD74" s="971"/>
      <c r="AE74" s="971"/>
      <c r="AF74" s="971">
        <v>5433</v>
      </c>
      <c r="AG74" s="971"/>
      <c r="AH74" s="971"/>
      <c r="AI74" s="971"/>
      <c r="AJ74" s="971"/>
      <c r="AK74" s="971">
        <v>2748</v>
      </c>
      <c r="AL74" s="971"/>
      <c r="AM74" s="971"/>
      <c r="AN74" s="971"/>
      <c r="AO74" s="971"/>
      <c r="AP74" s="971" t="s">
        <v>562</v>
      </c>
      <c r="AQ74" s="971"/>
      <c r="AR74" s="971"/>
      <c r="AS74" s="971"/>
      <c r="AT74" s="971"/>
      <c r="AU74" s="971" t="s">
        <v>562</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560</v>
      </c>
      <c r="C75" s="975"/>
      <c r="D75" s="975"/>
      <c r="E75" s="975"/>
      <c r="F75" s="975"/>
      <c r="G75" s="975"/>
      <c r="H75" s="975"/>
      <c r="I75" s="975"/>
      <c r="J75" s="975"/>
      <c r="K75" s="975"/>
      <c r="L75" s="975"/>
      <c r="M75" s="975"/>
      <c r="N75" s="975"/>
      <c r="O75" s="975"/>
      <c r="P75" s="976"/>
      <c r="Q75" s="978">
        <v>113</v>
      </c>
      <c r="R75" s="979"/>
      <c r="S75" s="979"/>
      <c r="T75" s="979"/>
      <c r="U75" s="980"/>
      <c r="V75" s="981">
        <v>133</v>
      </c>
      <c r="W75" s="979"/>
      <c r="X75" s="979"/>
      <c r="Y75" s="979"/>
      <c r="Z75" s="980"/>
      <c r="AA75" s="981" t="s">
        <v>562</v>
      </c>
      <c r="AB75" s="979"/>
      <c r="AC75" s="979"/>
      <c r="AD75" s="979"/>
      <c r="AE75" s="980"/>
      <c r="AF75" s="981" t="s">
        <v>562</v>
      </c>
      <c r="AG75" s="979"/>
      <c r="AH75" s="979"/>
      <c r="AI75" s="979"/>
      <c r="AJ75" s="980"/>
      <c r="AK75" s="981" t="s">
        <v>562</v>
      </c>
      <c r="AL75" s="979"/>
      <c r="AM75" s="979"/>
      <c r="AN75" s="979"/>
      <c r="AO75" s="980"/>
      <c r="AP75" s="981" t="s">
        <v>562</v>
      </c>
      <c r="AQ75" s="979"/>
      <c r="AR75" s="979"/>
      <c r="AS75" s="979"/>
      <c r="AT75" s="980"/>
      <c r="AU75" s="981" t="s">
        <v>562</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561</v>
      </c>
      <c r="C76" s="975"/>
      <c r="D76" s="975"/>
      <c r="E76" s="975"/>
      <c r="F76" s="975"/>
      <c r="G76" s="975"/>
      <c r="H76" s="975"/>
      <c r="I76" s="975"/>
      <c r="J76" s="975"/>
      <c r="K76" s="975"/>
      <c r="L76" s="975"/>
      <c r="M76" s="975"/>
      <c r="N76" s="975"/>
      <c r="O76" s="975"/>
      <c r="P76" s="976"/>
      <c r="Q76" s="978">
        <v>6810</v>
      </c>
      <c r="R76" s="979"/>
      <c r="S76" s="979"/>
      <c r="T76" s="979"/>
      <c r="U76" s="980"/>
      <c r="V76" s="981">
        <v>6346</v>
      </c>
      <c r="W76" s="979"/>
      <c r="X76" s="979"/>
      <c r="Y76" s="979"/>
      <c r="Z76" s="980"/>
      <c r="AA76" s="981">
        <v>464</v>
      </c>
      <c r="AB76" s="979"/>
      <c r="AC76" s="979"/>
      <c r="AD76" s="979"/>
      <c r="AE76" s="980"/>
      <c r="AF76" s="981">
        <v>464</v>
      </c>
      <c r="AG76" s="979"/>
      <c r="AH76" s="979"/>
      <c r="AI76" s="979"/>
      <c r="AJ76" s="980"/>
      <c r="AK76" s="981" t="s">
        <v>562</v>
      </c>
      <c r="AL76" s="979"/>
      <c r="AM76" s="979"/>
      <c r="AN76" s="979"/>
      <c r="AO76" s="980"/>
      <c r="AP76" s="981" t="s">
        <v>562</v>
      </c>
      <c r="AQ76" s="979"/>
      <c r="AR76" s="979"/>
      <c r="AS76" s="979"/>
      <c r="AT76" s="980"/>
      <c r="AU76" s="981" t="s">
        <v>562</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378</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12618</v>
      </c>
      <c r="AG88" s="959"/>
      <c r="AH88" s="959"/>
      <c r="AI88" s="959"/>
      <c r="AJ88" s="959"/>
      <c r="AK88" s="963"/>
      <c r="AL88" s="963"/>
      <c r="AM88" s="963"/>
      <c r="AN88" s="963"/>
      <c r="AO88" s="963"/>
      <c r="AP88" s="959">
        <v>15969</v>
      </c>
      <c r="AQ88" s="959"/>
      <c r="AR88" s="959"/>
      <c r="AS88" s="959"/>
      <c r="AT88" s="959"/>
      <c r="AU88" s="959">
        <v>151</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295</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295</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295</v>
      </c>
      <c r="DR109" s="896"/>
      <c r="DS109" s="896"/>
      <c r="DT109" s="896"/>
      <c r="DU109" s="897"/>
      <c r="DV109" s="898" t="s">
        <v>413</v>
      </c>
      <c r="DW109" s="896"/>
      <c r="DX109" s="896"/>
      <c r="DY109" s="896"/>
      <c r="DZ109" s="929"/>
    </row>
    <row r="110" spans="1:131" s="218" customFormat="1" ht="26.25" customHeight="1" x14ac:dyDescent="0.15">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736803</v>
      </c>
      <c r="AB110" s="889"/>
      <c r="AC110" s="889"/>
      <c r="AD110" s="889"/>
      <c r="AE110" s="890"/>
      <c r="AF110" s="891">
        <v>721831</v>
      </c>
      <c r="AG110" s="889"/>
      <c r="AH110" s="889"/>
      <c r="AI110" s="889"/>
      <c r="AJ110" s="890"/>
      <c r="AK110" s="891">
        <v>668057</v>
      </c>
      <c r="AL110" s="889"/>
      <c r="AM110" s="889"/>
      <c r="AN110" s="889"/>
      <c r="AO110" s="890"/>
      <c r="AP110" s="892">
        <v>18.899999999999999</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5846846</v>
      </c>
      <c r="BR110" s="842"/>
      <c r="BS110" s="842"/>
      <c r="BT110" s="842"/>
      <c r="BU110" s="842"/>
      <c r="BV110" s="842">
        <v>5543163</v>
      </c>
      <c r="BW110" s="842"/>
      <c r="BX110" s="842"/>
      <c r="BY110" s="842"/>
      <c r="BZ110" s="842"/>
      <c r="CA110" s="842">
        <v>5098756</v>
      </c>
      <c r="CB110" s="842"/>
      <c r="CC110" s="842"/>
      <c r="CD110" s="842"/>
      <c r="CE110" s="842"/>
      <c r="CF110" s="866">
        <v>144.1</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40767</v>
      </c>
      <c r="BR111" s="817"/>
      <c r="BS111" s="817"/>
      <c r="BT111" s="817"/>
      <c r="BU111" s="817"/>
      <c r="BV111" s="817">
        <v>30575</v>
      </c>
      <c r="BW111" s="817"/>
      <c r="BX111" s="817"/>
      <c r="BY111" s="817"/>
      <c r="BZ111" s="817"/>
      <c r="CA111" s="817">
        <v>188787</v>
      </c>
      <c r="CB111" s="817"/>
      <c r="CC111" s="817"/>
      <c r="CD111" s="817"/>
      <c r="CE111" s="817"/>
      <c r="CF111" s="875">
        <v>5.3</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3311201</v>
      </c>
      <c r="BR112" s="817"/>
      <c r="BS112" s="817"/>
      <c r="BT112" s="817"/>
      <c r="BU112" s="817"/>
      <c r="BV112" s="817">
        <v>3074824</v>
      </c>
      <c r="BW112" s="817"/>
      <c r="BX112" s="817"/>
      <c r="BY112" s="817"/>
      <c r="BZ112" s="817"/>
      <c r="CA112" s="817">
        <v>2879951</v>
      </c>
      <c r="CB112" s="817"/>
      <c r="CC112" s="817"/>
      <c r="CD112" s="817"/>
      <c r="CE112" s="817"/>
      <c r="CF112" s="875">
        <v>81.400000000000006</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297794</v>
      </c>
      <c r="AB113" s="919"/>
      <c r="AC113" s="919"/>
      <c r="AD113" s="919"/>
      <c r="AE113" s="920"/>
      <c r="AF113" s="921">
        <v>302858</v>
      </c>
      <c r="AG113" s="919"/>
      <c r="AH113" s="919"/>
      <c r="AI113" s="919"/>
      <c r="AJ113" s="920"/>
      <c r="AK113" s="921">
        <v>304577</v>
      </c>
      <c r="AL113" s="919"/>
      <c r="AM113" s="919"/>
      <c r="AN113" s="919"/>
      <c r="AO113" s="920"/>
      <c r="AP113" s="922">
        <v>8.6</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v>129445</v>
      </c>
      <c r="BR113" s="817"/>
      <c r="BS113" s="817"/>
      <c r="BT113" s="817"/>
      <c r="BU113" s="817"/>
      <c r="BV113" s="817">
        <v>148731</v>
      </c>
      <c r="BW113" s="817"/>
      <c r="BX113" s="817"/>
      <c r="BY113" s="817"/>
      <c r="BZ113" s="817"/>
      <c r="CA113" s="817">
        <v>150588</v>
      </c>
      <c r="CB113" s="817"/>
      <c r="CC113" s="817"/>
      <c r="CD113" s="817"/>
      <c r="CE113" s="817"/>
      <c r="CF113" s="875">
        <v>4.3</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17655</v>
      </c>
      <c r="AB114" s="780"/>
      <c r="AC114" s="780"/>
      <c r="AD114" s="780"/>
      <c r="AE114" s="781"/>
      <c r="AF114" s="782">
        <v>18369</v>
      </c>
      <c r="AG114" s="780"/>
      <c r="AH114" s="780"/>
      <c r="AI114" s="780"/>
      <c r="AJ114" s="781"/>
      <c r="AK114" s="782">
        <v>19630</v>
      </c>
      <c r="AL114" s="780"/>
      <c r="AM114" s="780"/>
      <c r="AN114" s="780"/>
      <c r="AO114" s="781"/>
      <c r="AP114" s="824">
        <v>0.6</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448078</v>
      </c>
      <c r="BR114" s="817"/>
      <c r="BS114" s="817"/>
      <c r="BT114" s="817"/>
      <c r="BU114" s="817"/>
      <c r="BV114" s="817">
        <v>456268</v>
      </c>
      <c r="BW114" s="817"/>
      <c r="BX114" s="817"/>
      <c r="BY114" s="817"/>
      <c r="BZ114" s="817"/>
      <c r="CA114" s="817">
        <v>474521</v>
      </c>
      <c r="CB114" s="817"/>
      <c r="CC114" s="817"/>
      <c r="CD114" s="817"/>
      <c r="CE114" s="817"/>
      <c r="CF114" s="875">
        <v>13.4</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10201</v>
      </c>
      <c r="AB115" s="919"/>
      <c r="AC115" s="919"/>
      <c r="AD115" s="919"/>
      <c r="AE115" s="920"/>
      <c r="AF115" s="921">
        <v>10194</v>
      </c>
      <c r="AG115" s="919"/>
      <c r="AH115" s="919"/>
      <c r="AI115" s="919"/>
      <c r="AJ115" s="920"/>
      <c r="AK115" s="921">
        <v>24189</v>
      </c>
      <c r="AL115" s="919"/>
      <c r="AM115" s="919"/>
      <c r="AN115" s="919"/>
      <c r="AO115" s="920"/>
      <c r="AP115" s="922">
        <v>0.7</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1062453</v>
      </c>
      <c r="AB117" s="903"/>
      <c r="AC117" s="903"/>
      <c r="AD117" s="903"/>
      <c r="AE117" s="904"/>
      <c r="AF117" s="905">
        <v>1053252</v>
      </c>
      <c r="AG117" s="903"/>
      <c r="AH117" s="903"/>
      <c r="AI117" s="903"/>
      <c r="AJ117" s="904"/>
      <c r="AK117" s="905">
        <v>1016453</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295</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443</v>
      </c>
      <c r="BP119" s="878"/>
      <c r="BQ119" s="879">
        <v>9776337</v>
      </c>
      <c r="BR119" s="845"/>
      <c r="BS119" s="845"/>
      <c r="BT119" s="845"/>
      <c r="BU119" s="845"/>
      <c r="BV119" s="845">
        <v>9253561</v>
      </c>
      <c r="BW119" s="845"/>
      <c r="BX119" s="845"/>
      <c r="BY119" s="845"/>
      <c r="BZ119" s="845"/>
      <c r="CA119" s="845">
        <v>8792603</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40767</v>
      </c>
      <c r="DH119" s="764"/>
      <c r="DI119" s="764"/>
      <c r="DJ119" s="764"/>
      <c r="DK119" s="765"/>
      <c r="DL119" s="766">
        <v>30575</v>
      </c>
      <c r="DM119" s="764"/>
      <c r="DN119" s="764"/>
      <c r="DO119" s="764"/>
      <c r="DP119" s="765"/>
      <c r="DQ119" s="766">
        <v>188787</v>
      </c>
      <c r="DR119" s="764"/>
      <c r="DS119" s="764"/>
      <c r="DT119" s="764"/>
      <c r="DU119" s="765"/>
      <c r="DV119" s="848">
        <v>5.3</v>
      </c>
      <c r="DW119" s="849"/>
      <c r="DX119" s="849"/>
      <c r="DY119" s="849"/>
      <c r="DZ119" s="850"/>
    </row>
    <row r="120" spans="1:130" s="218" customFormat="1" ht="26.25" customHeight="1" x14ac:dyDescent="0.15">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3366453</v>
      </c>
      <c r="BR120" s="842"/>
      <c r="BS120" s="842"/>
      <c r="BT120" s="842"/>
      <c r="BU120" s="842"/>
      <c r="BV120" s="842">
        <v>3669942</v>
      </c>
      <c r="BW120" s="842"/>
      <c r="BX120" s="842"/>
      <c r="BY120" s="842"/>
      <c r="BZ120" s="842"/>
      <c r="CA120" s="842">
        <v>3710681</v>
      </c>
      <c r="CB120" s="842"/>
      <c r="CC120" s="842"/>
      <c r="CD120" s="842"/>
      <c r="CE120" s="842"/>
      <c r="CF120" s="866">
        <v>104.9</v>
      </c>
      <c r="CG120" s="867"/>
      <c r="CH120" s="867"/>
      <c r="CI120" s="867"/>
      <c r="CJ120" s="867"/>
      <c r="CK120" s="868" t="s">
        <v>447</v>
      </c>
      <c r="CL120" s="852"/>
      <c r="CM120" s="852"/>
      <c r="CN120" s="852"/>
      <c r="CO120" s="853"/>
      <c r="CP120" s="872" t="s">
        <v>396</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1863357</v>
      </c>
      <c r="DR120" s="842"/>
      <c r="DS120" s="842"/>
      <c r="DT120" s="842"/>
      <c r="DU120" s="842"/>
      <c r="DV120" s="843">
        <v>52.7</v>
      </c>
      <c r="DW120" s="843"/>
      <c r="DX120" s="843"/>
      <c r="DY120" s="843"/>
      <c r="DZ120" s="844"/>
    </row>
    <row r="121" spans="1:130" s="218" customFormat="1" ht="26.25" customHeight="1" x14ac:dyDescent="0.15">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t="s">
        <v>122</v>
      </c>
      <c r="BR121" s="817"/>
      <c r="BS121" s="817"/>
      <c r="BT121" s="817"/>
      <c r="BU121" s="817"/>
      <c r="BV121" s="817" t="s">
        <v>122</v>
      </c>
      <c r="BW121" s="817"/>
      <c r="BX121" s="817"/>
      <c r="BY121" s="817"/>
      <c r="BZ121" s="817"/>
      <c r="CA121" s="817" t="s">
        <v>122</v>
      </c>
      <c r="CB121" s="817"/>
      <c r="CC121" s="817"/>
      <c r="CD121" s="817"/>
      <c r="CE121" s="817"/>
      <c r="CF121" s="875" t="s">
        <v>122</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v>1183261</v>
      </c>
      <c r="DH121" s="817"/>
      <c r="DI121" s="817"/>
      <c r="DJ121" s="817"/>
      <c r="DK121" s="817"/>
      <c r="DL121" s="817">
        <v>1026736</v>
      </c>
      <c r="DM121" s="817"/>
      <c r="DN121" s="817"/>
      <c r="DO121" s="817"/>
      <c r="DP121" s="817"/>
      <c r="DQ121" s="817">
        <v>862423</v>
      </c>
      <c r="DR121" s="817"/>
      <c r="DS121" s="817"/>
      <c r="DT121" s="817"/>
      <c r="DU121" s="817"/>
      <c r="DV121" s="794">
        <v>24.4</v>
      </c>
      <c r="DW121" s="794"/>
      <c r="DX121" s="794"/>
      <c r="DY121" s="794"/>
      <c r="DZ121" s="795"/>
    </row>
    <row r="122" spans="1:130" s="218" customFormat="1" ht="26.25" customHeight="1" x14ac:dyDescent="0.15">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6168166</v>
      </c>
      <c r="BR122" s="845"/>
      <c r="BS122" s="845"/>
      <c r="BT122" s="845"/>
      <c r="BU122" s="845"/>
      <c r="BV122" s="845">
        <v>5742888</v>
      </c>
      <c r="BW122" s="845"/>
      <c r="BX122" s="845"/>
      <c r="BY122" s="845"/>
      <c r="BZ122" s="845"/>
      <c r="CA122" s="845">
        <v>5308108</v>
      </c>
      <c r="CB122" s="845"/>
      <c r="CC122" s="845"/>
      <c r="CD122" s="845"/>
      <c r="CE122" s="845"/>
      <c r="CF122" s="846">
        <v>150</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v>154171</v>
      </c>
      <c r="DR122" s="817"/>
      <c r="DS122" s="817"/>
      <c r="DT122" s="817"/>
      <c r="DU122" s="817"/>
      <c r="DV122" s="794">
        <v>4.4000000000000004</v>
      </c>
      <c r="DW122" s="794"/>
      <c r="DX122" s="794"/>
      <c r="DY122" s="794"/>
      <c r="DZ122" s="795"/>
    </row>
    <row r="123" spans="1:130" s="218" customFormat="1" ht="26.25" customHeight="1" x14ac:dyDescent="0.15">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451</v>
      </c>
      <c r="BP123" s="878"/>
      <c r="BQ123" s="832">
        <v>9534619</v>
      </c>
      <c r="BR123" s="833"/>
      <c r="BS123" s="833"/>
      <c r="BT123" s="833"/>
      <c r="BU123" s="833"/>
      <c r="BV123" s="833">
        <v>9412830</v>
      </c>
      <c r="BW123" s="833"/>
      <c r="BX123" s="833"/>
      <c r="BY123" s="833"/>
      <c r="BZ123" s="833"/>
      <c r="CA123" s="833">
        <v>9018789</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6.9</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v>2127940</v>
      </c>
      <c r="DH124" s="764"/>
      <c r="DI124" s="764"/>
      <c r="DJ124" s="764"/>
      <c r="DK124" s="765"/>
      <c r="DL124" s="766">
        <v>2048088</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10192</v>
      </c>
      <c r="AB126" s="780"/>
      <c r="AC126" s="780"/>
      <c r="AD126" s="780"/>
      <c r="AE126" s="781"/>
      <c r="AF126" s="782">
        <v>10192</v>
      </c>
      <c r="AG126" s="780"/>
      <c r="AH126" s="780"/>
      <c r="AI126" s="780"/>
      <c r="AJ126" s="781"/>
      <c r="AK126" s="782">
        <v>24189</v>
      </c>
      <c r="AL126" s="780"/>
      <c r="AM126" s="780"/>
      <c r="AN126" s="780"/>
      <c r="AO126" s="781"/>
      <c r="AP126" s="824">
        <v>0.7</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9</v>
      </c>
      <c r="AB127" s="780"/>
      <c r="AC127" s="780"/>
      <c r="AD127" s="780"/>
      <c r="AE127" s="781"/>
      <c r="AF127" s="782">
        <v>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108</v>
      </c>
      <c r="AB128" s="801"/>
      <c r="AC128" s="801"/>
      <c r="AD128" s="801"/>
      <c r="AE128" s="802"/>
      <c r="AF128" s="803">
        <v>108</v>
      </c>
      <c r="AG128" s="801"/>
      <c r="AH128" s="801"/>
      <c r="AI128" s="801"/>
      <c r="AJ128" s="802"/>
      <c r="AK128" s="803">
        <v>108</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4202153</v>
      </c>
      <c r="AB129" s="780"/>
      <c r="AC129" s="780"/>
      <c r="AD129" s="780"/>
      <c r="AE129" s="781"/>
      <c r="AF129" s="782">
        <v>4189461</v>
      </c>
      <c r="AG129" s="780"/>
      <c r="AH129" s="780"/>
      <c r="AI129" s="780"/>
      <c r="AJ129" s="781"/>
      <c r="AK129" s="782">
        <v>4231644</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720536</v>
      </c>
      <c r="AB130" s="780"/>
      <c r="AC130" s="780"/>
      <c r="AD130" s="780"/>
      <c r="AE130" s="781"/>
      <c r="AF130" s="782">
        <v>709930</v>
      </c>
      <c r="AG130" s="780"/>
      <c r="AH130" s="780"/>
      <c r="AI130" s="780"/>
      <c r="AJ130" s="781"/>
      <c r="AK130" s="782">
        <v>693269</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9.6</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3481617</v>
      </c>
      <c r="AB131" s="764"/>
      <c r="AC131" s="764"/>
      <c r="AD131" s="764"/>
      <c r="AE131" s="765"/>
      <c r="AF131" s="766">
        <v>3479531</v>
      </c>
      <c r="AG131" s="764"/>
      <c r="AH131" s="764"/>
      <c r="AI131" s="764"/>
      <c r="AJ131" s="765"/>
      <c r="AK131" s="766">
        <v>3538375</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9.8175359320000002</v>
      </c>
      <c r="AB132" s="745"/>
      <c r="AC132" s="745"/>
      <c r="AD132" s="745"/>
      <c r="AE132" s="746"/>
      <c r="AF132" s="747">
        <v>9.8638006100000002</v>
      </c>
      <c r="AG132" s="745"/>
      <c r="AH132" s="745"/>
      <c r="AI132" s="745"/>
      <c r="AJ132" s="746"/>
      <c r="AK132" s="747">
        <v>9.1306319990000002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10</v>
      </c>
      <c r="AB133" s="724"/>
      <c r="AC133" s="724"/>
      <c r="AD133" s="724"/>
      <c r="AE133" s="725"/>
      <c r="AF133" s="723">
        <v>9.6</v>
      </c>
      <c r="AG133" s="724"/>
      <c r="AH133" s="724"/>
      <c r="AI133" s="724"/>
      <c r="AJ133" s="725"/>
      <c r="AK133" s="723">
        <v>9.6</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h6QpeR+0MeUqsLDduWvomOkk5Nwnq/qdv/+2HBdsSnr9nEO+DpgU61DlmWQDnWsv+/5hGNLc6manvwrdMkE6zQ==" saltValue="I6XBQ0m0u496Kh2kuIEy2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BJ40" zoomScaleNormal="85" zoomScaleSheetLayoutView="100" workbookViewId="0">
      <selection activeCell="AL72" sqref="AL72"/>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I3VTEns2WauJNcvX9vILjzHKQN6xXbDZcXqBX75ij7AceFCpbNwcfnyBG9i5OJ/CSm1k+lUaAv23Ct4iCO06YQ==" saltValue="9RvzU4uRlbLKUZHYRqlu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BC37" zoomScaleNormal="100" zoomScaleSheetLayoutView="55" workbookViewId="0">
      <selection activeCell="BW2" sqref="BW2"/>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EC9/L00YS67PLDi9du2FDriuWtyVrSmB+k7lDn2ptKH5vcjgPFy6S6L8L/zsdN84R/pnO3fjL2Xzmn8vgtS8g==" saltValue="h5na/JQQwwv4lRWsKvRlU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A46"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485</v>
      </c>
      <c r="AL9" s="1131"/>
      <c r="AM9" s="1131"/>
      <c r="AN9" s="1132"/>
      <c r="AO9" s="269">
        <v>1022403</v>
      </c>
      <c r="AP9" s="269">
        <v>116619</v>
      </c>
      <c r="AQ9" s="270">
        <v>186275</v>
      </c>
      <c r="AR9" s="271">
        <v>-37.4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486</v>
      </c>
      <c r="AL10" s="1131"/>
      <c r="AM10" s="1131"/>
      <c r="AN10" s="1132"/>
      <c r="AO10" s="272">
        <v>183069</v>
      </c>
      <c r="AP10" s="272">
        <v>20882</v>
      </c>
      <c r="AQ10" s="273">
        <v>28060</v>
      </c>
      <c r="AR10" s="274">
        <v>-25.6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487</v>
      </c>
      <c r="AL11" s="1131"/>
      <c r="AM11" s="1131"/>
      <c r="AN11" s="1132"/>
      <c r="AO11" s="272">
        <v>43150</v>
      </c>
      <c r="AP11" s="272">
        <v>4922</v>
      </c>
      <c r="AQ11" s="273">
        <v>7123</v>
      </c>
      <c r="AR11" s="274">
        <v>-30.9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488</v>
      </c>
      <c r="AL12" s="1131"/>
      <c r="AM12" s="1131"/>
      <c r="AN12" s="1132"/>
      <c r="AO12" s="272" t="s">
        <v>489</v>
      </c>
      <c r="AP12" s="272" t="s">
        <v>489</v>
      </c>
      <c r="AQ12" s="273">
        <v>57</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490</v>
      </c>
      <c r="AL13" s="1131"/>
      <c r="AM13" s="1131"/>
      <c r="AN13" s="1132"/>
      <c r="AO13" s="272">
        <v>53465</v>
      </c>
      <c r="AP13" s="272">
        <v>6098</v>
      </c>
      <c r="AQ13" s="273">
        <v>6435</v>
      </c>
      <c r="AR13" s="274">
        <v>-5.2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491</v>
      </c>
      <c r="AL14" s="1131"/>
      <c r="AM14" s="1131"/>
      <c r="AN14" s="1132"/>
      <c r="AO14" s="272">
        <v>12147</v>
      </c>
      <c r="AP14" s="272">
        <v>1386</v>
      </c>
      <c r="AQ14" s="273">
        <v>3786</v>
      </c>
      <c r="AR14" s="274">
        <v>-63.4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492</v>
      </c>
      <c r="AL15" s="1134"/>
      <c r="AM15" s="1134"/>
      <c r="AN15" s="1135"/>
      <c r="AO15" s="272">
        <v>-57687</v>
      </c>
      <c r="AP15" s="272">
        <v>-6580</v>
      </c>
      <c r="AQ15" s="273">
        <v>-9323</v>
      </c>
      <c r="AR15" s="274">
        <v>-29.4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1256547</v>
      </c>
      <c r="AP16" s="272">
        <v>143327</v>
      </c>
      <c r="AQ16" s="273">
        <v>222412</v>
      </c>
      <c r="AR16" s="274">
        <v>-35.6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497</v>
      </c>
      <c r="AL21" s="1137"/>
      <c r="AM21" s="1137"/>
      <c r="AN21" s="1138"/>
      <c r="AO21" s="285">
        <v>11.86</v>
      </c>
      <c r="AP21" s="286">
        <v>17.59</v>
      </c>
      <c r="AQ21" s="287">
        <v>-5.73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498</v>
      </c>
      <c r="AL22" s="1137"/>
      <c r="AM22" s="1137"/>
      <c r="AN22" s="1138"/>
      <c r="AO22" s="290">
        <v>94</v>
      </c>
      <c r="AP22" s="291">
        <v>95.9</v>
      </c>
      <c r="AQ22" s="292">
        <v>-1.9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502</v>
      </c>
      <c r="AL32" s="1121"/>
      <c r="AM32" s="1121"/>
      <c r="AN32" s="1122"/>
      <c r="AO32" s="300">
        <v>668057</v>
      </c>
      <c r="AP32" s="300">
        <v>76201</v>
      </c>
      <c r="AQ32" s="301">
        <v>124581</v>
      </c>
      <c r="AR32" s="302">
        <v>-38.799999999999997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503</v>
      </c>
      <c r="AL33" s="1121"/>
      <c r="AM33" s="1121"/>
      <c r="AN33" s="1122"/>
      <c r="AO33" s="300" t="s">
        <v>489</v>
      </c>
      <c r="AP33" s="300" t="s">
        <v>489</v>
      </c>
      <c r="AQ33" s="301">
        <v>76</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504</v>
      </c>
      <c r="AL34" s="1121"/>
      <c r="AM34" s="1121"/>
      <c r="AN34" s="1122"/>
      <c r="AO34" s="300" t="s">
        <v>489</v>
      </c>
      <c r="AP34" s="300" t="s">
        <v>489</v>
      </c>
      <c r="AQ34" s="301">
        <v>163</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505</v>
      </c>
      <c r="AL35" s="1121"/>
      <c r="AM35" s="1121"/>
      <c r="AN35" s="1122"/>
      <c r="AO35" s="300">
        <v>304577</v>
      </c>
      <c r="AP35" s="300">
        <v>34741</v>
      </c>
      <c r="AQ35" s="301">
        <v>24428</v>
      </c>
      <c r="AR35" s="302">
        <v>42.2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506</v>
      </c>
      <c r="AL36" s="1121"/>
      <c r="AM36" s="1121"/>
      <c r="AN36" s="1122"/>
      <c r="AO36" s="300">
        <v>19630</v>
      </c>
      <c r="AP36" s="300">
        <v>2239</v>
      </c>
      <c r="AQ36" s="301">
        <v>4294</v>
      </c>
      <c r="AR36" s="302">
        <v>-47.9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507</v>
      </c>
      <c r="AL37" s="1121"/>
      <c r="AM37" s="1121"/>
      <c r="AN37" s="1122"/>
      <c r="AO37" s="300">
        <v>24189</v>
      </c>
      <c r="AP37" s="300">
        <v>2759</v>
      </c>
      <c r="AQ37" s="301">
        <v>880</v>
      </c>
      <c r="AR37" s="302">
        <v>213.5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508</v>
      </c>
      <c r="AL38" s="1124"/>
      <c r="AM38" s="1124"/>
      <c r="AN38" s="1125"/>
      <c r="AO38" s="303" t="s">
        <v>489</v>
      </c>
      <c r="AP38" s="303" t="s">
        <v>489</v>
      </c>
      <c r="AQ38" s="304">
        <v>22</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509</v>
      </c>
      <c r="AL39" s="1124"/>
      <c r="AM39" s="1124"/>
      <c r="AN39" s="1125"/>
      <c r="AO39" s="300">
        <v>-108</v>
      </c>
      <c r="AP39" s="300">
        <v>-12</v>
      </c>
      <c r="AQ39" s="301">
        <v>-5293</v>
      </c>
      <c r="AR39" s="302">
        <v>-99.8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510</v>
      </c>
      <c r="AL40" s="1121"/>
      <c r="AM40" s="1121"/>
      <c r="AN40" s="1122"/>
      <c r="AO40" s="300">
        <v>-693269</v>
      </c>
      <c r="AP40" s="300">
        <v>-79077</v>
      </c>
      <c r="AQ40" s="301">
        <v>-99375</v>
      </c>
      <c r="AR40" s="302">
        <v>-20.399999999999999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323076</v>
      </c>
      <c r="AP41" s="300">
        <v>36851</v>
      </c>
      <c r="AQ41" s="301">
        <v>49775</v>
      </c>
      <c r="AR41" s="302">
        <v>-26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480</v>
      </c>
      <c r="AN49" s="1115" t="s">
        <v>513</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357111</v>
      </c>
      <c r="AN51" s="322">
        <v>36854</v>
      </c>
      <c r="AO51" s="323">
        <v>5.0999999999999996</v>
      </c>
      <c r="AP51" s="324">
        <v>200194</v>
      </c>
      <c r="AQ51" s="325">
        <v>69.3</v>
      </c>
      <c r="AR51" s="326">
        <v>-64.2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211052</v>
      </c>
      <c r="AN52" s="330">
        <v>21780</v>
      </c>
      <c r="AO52" s="331">
        <v>22.3</v>
      </c>
      <c r="AP52" s="332">
        <v>106422</v>
      </c>
      <c r="AQ52" s="333">
        <v>112.9</v>
      </c>
      <c r="AR52" s="334">
        <v>-90.6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648135</v>
      </c>
      <c r="AN53" s="322">
        <v>68542</v>
      </c>
      <c r="AO53" s="323">
        <v>86</v>
      </c>
      <c r="AP53" s="324">
        <v>196914</v>
      </c>
      <c r="AQ53" s="325">
        <v>-1.6</v>
      </c>
      <c r="AR53" s="326">
        <v>87.6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497830</v>
      </c>
      <c r="AN54" s="330">
        <v>52647</v>
      </c>
      <c r="AO54" s="331">
        <v>141.69999999999999</v>
      </c>
      <c r="AP54" s="332">
        <v>98966</v>
      </c>
      <c r="AQ54" s="333">
        <v>-7</v>
      </c>
      <c r="AR54" s="334">
        <v>148.69999999999999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583236</v>
      </c>
      <c r="AN55" s="322">
        <v>63589</v>
      </c>
      <c r="AO55" s="323">
        <v>-7.2</v>
      </c>
      <c r="AP55" s="324">
        <v>204757</v>
      </c>
      <c r="AQ55" s="325">
        <v>4</v>
      </c>
      <c r="AR55" s="326">
        <v>-11.2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458536</v>
      </c>
      <c r="AN56" s="330">
        <v>49993</v>
      </c>
      <c r="AO56" s="331">
        <v>-5</v>
      </c>
      <c r="AP56" s="332">
        <v>106071</v>
      </c>
      <c r="AQ56" s="333">
        <v>7.2</v>
      </c>
      <c r="AR56" s="334">
        <v>-12.2</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522102</v>
      </c>
      <c r="AN57" s="322">
        <v>57870</v>
      </c>
      <c r="AO57" s="323">
        <v>-9</v>
      </c>
      <c r="AP57" s="324">
        <v>194971</v>
      </c>
      <c r="AQ57" s="325">
        <v>-4.8</v>
      </c>
      <c r="AR57" s="326">
        <v>-4.2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336131</v>
      </c>
      <c r="AN58" s="330">
        <v>37257</v>
      </c>
      <c r="AO58" s="331">
        <v>-25.5</v>
      </c>
      <c r="AP58" s="332">
        <v>105966</v>
      </c>
      <c r="AQ58" s="333">
        <v>-0.1</v>
      </c>
      <c r="AR58" s="334">
        <v>-25.4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386257</v>
      </c>
      <c r="AN59" s="322">
        <v>44058</v>
      </c>
      <c r="AO59" s="323">
        <v>-23.9</v>
      </c>
      <c r="AP59" s="324">
        <v>224172</v>
      </c>
      <c r="AQ59" s="325">
        <v>15</v>
      </c>
      <c r="AR59" s="326">
        <v>-38.9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281564</v>
      </c>
      <c r="AN60" s="330">
        <v>32116</v>
      </c>
      <c r="AO60" s="331">
        <v>-13.8</v>
      </c>
      <c r="AP60" s="332">
        <v>117611</v>
      </c>
      <c r="AQ60" s="333">
        <v>11</v>
      </c>
      <c r="AR60" s="334">
        <v>-24.8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499368</v>
      </c>
      <c r="AN61" s="337">
        <v>54183</v>
      </c>
      <c r="AO61" s="338">
        <v>10.199999999999999</v>
      </c>
      <c r="AP61" s="339">
        <v>204202</v>
      </c>
      <c r="AQ61" s="340">
        <v>16.399999999999999</v>
      </c>
      <c r="AR61" s="326">
        <v>-6.2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357023</v>
      </c>
      <c r="AN62" s="330">
        <v>38759</v>
      </c>
      <c r="AO62" s="331">
        <v>23.9</v>
      </c>
      <c r="AP62" s="332">
        <v>107007</v>
      </c>
      <c r="AQ62" s="333">
        <v>24.8</v>
      </c>
      <c r="AR62" s="334">
        <v>-0.9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9wMSojdVlJtNdph+Dpa9ITUYRXuvzoE/KXhUFfphAm/ozimDvU9PKDQQpvMId18dS9ubydPRuFpqToQjLZ+PcQ==" saltValue="4Oy/O3CRM4fn4TnC+Fapb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V83"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0" spans="125:125" ht="13.5" hidden="1" customHeight="1" x14ac:dyDescent="0.15"/>
    <row r="121" spans="125:125" ht="13.5" hidden="1" customHeight="1" x14ac:dyDescent="0.15">
      <c r="DU121" s="247"/>
    </row>
  </sheetData>
  <sheetProtection algorithmName="SHA-512" hashValue="JsJJJAWqQwK/9eigJgjxHMXknzz19/DNUD4F9FWDMmk6IwRB5rhgIVxUUQUPR+ouAOTsX2Dlx5JZTeWblSZ4yw==" saltValue="Rm/wWB2fXGo2nGp6jbcqT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92"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fF5bIXPnCtGCAR29FidSWuNdLT3D/jlj0E7dxe+3UH8eciUPLlyzLYiQJCKMgLN0pNR5UFO8RHiUwYMYoySlOg==" saltValue="lX8As+E7BcQP5rD8hOr/y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9" zoomScale="75" zoomScaleNormal="7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10.199999999999999</v>
      </c>
      <c r="G47" s="12">
        <v>12.56</v>
      </c>
      <c r="H47" s="12">
        <v>16.100000000000001</v>
      </c>
      <c r="I47" s="12">
        <v>19.87</v>
      </c>
      <c r="J47" s="13">
        <v>21.04</v>
      </c>
    </row>
    <row r="48" spans="2:10" ht="57.75" customHeight="1" x14ac:dyDescent="0.15">
      <c r="B48" s="14"/>
      <c r="C48" s="1141" t="s">
        <v>4</v>
      </c>
      <c r="D48" s="1141"/>
      <c r="E48" s="1142"/>
      <c r="F48" s="15">
        <v>6.49</v>
      </c>
      <c r="G48" s="16">
        <v>6.03</v>
      </c>
      <c r="H48" s="16">
        <v>7.39</v>
      </c>
      <c r="I48" s="16">
        <v>6.2</v>
      </c>
      <c r="J48" s="17">
        <v>7.08</v>
      </c>
    </row>
    <row r="49" spans="2:10" ht="57.75" customHeight="1" thickBot="1" x14ac:dyDescent="0.2">
      <c r="B49" s="18"/>
      <c r="C49" s="1143" t="s">
        <v>5</v>
      </c>
      <c r="D49" s="1143"/>
      <c r="E49" s="1144"/>
      <c r="F49" s="19">
        <v>1.82</v>
      </c>
      <c r="G49" s="20" t="s">
        <v>532</v>
      </c>
      <c r="H49" s="20">
        <v>1.1599999999999999</v>
      </c>
      <c r="I49" s="20" t="s">
        <v>533</v>
      </c>
      <c r="J49" s="21" t="s">
        <v>534</v>
      </c>
    </row>
    <row r="50" spans="2:10" x14ac:dyDescent="0.15"/>
  </sheetData>
  <sheetProtection algorithmName="SHA-512" hashValue="m6Bq7sr7b+I4WC7TcxR9N1t7K0ozIsCUrqOOyT6xmAA91fB/rd1be92t3/VMmPUcl1TIl0CMBCpqGPiQILJPYQ==" saltValue="DSxU3kCzZaVOHYVLpi0D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F3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535</v>
      </c>
      <c r="D34" s="1151"/>
      <c r="E34" s="1152"/>
      <c r="F34" s="32">
        <v>6.48</v>
      </c>
      <c r="G34" s="33">
        <v>6.02</v>
      </c>
      <c r="H34" s="33">
        <v>7.38</v>
      </c>
      <c r="I34" s="33">
        <v>6.19</v>
      </c>
      <c r="J34" s="34">
        <v>7.07</v>
      </c>
      <c r="K34" s="22"/>
      <c r="L34" s="22"/>
      <c r="M34" s="22"/>
      <c r="N34" s="22"/>
      <c r="O34" s="22"/>
      <c r="P34" s="22"/>
    </row>
    <row r="35" spans="1:16" ht="39" customHeight="1" x14ac:dyDescent="0.15">
      <c r="A35" s="22"/>
      <c r="B35" s="35"/>
      <c r="C35" s="1145" t="s">
        <v>536</v>
      </c>
      <c r="D35" s="1146"/>
      <c r="E35" s="1147"/>
      <c r="F35" s="36">
        <v>1.58</v>
      </c>
      <c r="G35" s="37">
        <v>1.7</v>
      </c>
      <c r="H35" s="37">
        <v>3.81</v>
      </c>
      <c r="I35" s="37">
        <v>2.68</v>
      </c>
      <c r="J35" s="38">
        <v>1.79</v>
      </c>
      <c r="K35" s="22"/>
      <c r="L35" s="22"/>
      <c r="M35" s="22"/>
      <c r="N35" s="22"/>
      <c r="O35" s="22"/>
      <c r="P35" s="22"/>
    </row>
    <row r="36" spans="1:16" ht="39" customHeight="1" x14ac:dyDescent="0.15">
      <c r="A36" s="22"/>
      <c r="B36" s="35"/>
      <c r="C36" s="1145" t="s">
        <v>537</v>
      </c>
      <c r="D36" s="1146"/>
      <c r="E36" s="1147"/>
      <c r="F36" s="36">
        <v>0.57999999999999996</v>
      </c>
      <c r="G36" s="37">
        <v>0.74</v>
      </c>
      <c r="H36" s="37">
        <v>0.44</v>
      </c>
      <c r="I36" s="37">
        <v>0.72</v>
      </c>
      <c r="J36" s="38">
        <v>0.22</v>
      </c>
      <c r="K36" s="22"/>
      <c r="L36" s="22"/>
      <c r="M36" s="22"/>
      <c r="N36" s="22"/>
      <c r="O36" s="22"/>
      <c r="P36" s="22"/>
    </row>
    <row r="37" spans="1:16" ht="39" customHeight="1" x14ac:dyDescent="0.15">
      <c r="A37" s="22"/>
      <c r="B37" s="35"/>
      <c r="C37" s="1145" t="s">
        <v>538</v>
      </c>
      <c r="D37" s="1146"/>
      <c r="E37" s="1147"/>
      <c r="F37" s="36" t="s">
        <v>489</v>
      </c>
      <c r="G37" s="37" t="s">
        <v>489</v>
      </c>
      <c r="H37" s="37" t="s">
        <v>489</v>
      </c>
      <c r="I37" s="37" t="s">
        <v>489</v>
      </c>
      <c r="J37" s="38">
        <v>0.17</v>
      </c>
      <c r="K37" s="22"/>
      <c r="L37" s="22"/>
      <c r="M37" s="22"/>
      <c r="N37" s="22"/>
      <c r="O37" s="22"/>
      <c r="P37" s="22"/>
    </row>
    <row r="38" spans="1:16" ht="39" customHeight="1" x14ac:dyDescent="0.15">
      <c r="A38" s="22"/>
      <c r="B38" s="35"/>
      <c r="C38" s="1145" t="s">
        <v>539</v>
      </c>
      <c r="D38" s="1146"/>
      <c r="E38" s="1147"/>
      <c r="F38" s="36" t="s">
        <v>489</v>
      </c>
      <c r="G38" s="37" t="s">
        <v>489</v>
      </c>
      <c r="H38" s="37" t="s">
        <v>489</v>
      </c>
      <c r="I38" s="37" t="s">
        <v>489</v>
      </c>
      <c r="J38" s="38">
        <v>0.05</v>
      </c>
      <c r="K38" s="22"/>
      <c r="L38" s="22"/>
      <c r="M38" s="22"/>
      <c r="N38" s="22"/>
      <c r="O38" s="22"/>
      <c r="P38" s="22"/>
    </row>
    <row r="39" spans="1:16" ht="39" customHeight="1" x14ac:dyDescent="0.15">
      <c r="A39" s="22"/>
      <c r="B39" s="35"/>
      <c r="C39" s="1145" t="s">
        <v>540</v>
      </c>
      <c r="D39" s="1146"/>
      <c r="E39" s="1147"/>
      <c r="F39" s="36">
        <v>0.03</v>
      </c>
      <c r="G39" s="37">
        <v>0.03</v>
      </c>
      <c r="H39" s="37">
        <v>0</v>
      </c>
      <c r="I39" s="37">
        <v>0.05</v>
      </c>
      <c r="J39" s="38">
        <v>0.04</v>
      </c>
      <c r="K39" s="22"/>
      <c r="L39" s="22"/>
      <c r="M39" s="22"/>
      <c r="N39" s="22"/>
      <c r="O39" s="22"/>
      <c r="P39" s="22"/>
    </row>
    <row r="40" spans="1:16" ht="39" customHeight="1" x14ac:dyDescent="0.15">
      <c r="A40" s="22"/>
      <c r="B40" s="35"/>
      <c r="C40" s="1145" t="s">
        <v>541</v>
      </c>
      <c r="D40" s="1146"/>
      <c r="E40" s="1147"/>
      <c r="F40" s="36">
        <v>0</v>
      </c>
      <c r="G40" s="37">
        <v>0</v>
      </c>
      <c r="H40" s="37">
        <v>0</v>
      </c>
      <c r="I40" s="37">
        <v>0</v>
      </c>
      <c r="J40" s="38">
        <v>0</v>
      </c>
      <c r="K40" s="22"/>
      <c r="L40" s="22"/>
      <c r="M40" s="22"/>
      <c r="N40" s="22"/>
      <c r="O40" s="22"/>
      <c r="P40" s="22"/>
    </row>
    <row r="41" spans="1:16" ht="39" customHeight="1" x14ac:dyDescent="0.15">
      <c r="A41" s="22"/>
      <c r="B41" s="35"/>
      <c r="C41" s="1145" t="s">
        <v>542</v>
      </c>
      <c r="D41" s="1146"/>
      <c r="E41" s="1147"/>
      <c r="F41" s="36" t="s">
        <v>543</v>
      </c>
      <c r="G41" s="37" t="s">
        <v>544</v>
      </c>
      <c r="H41" s="37">
        <v>0</v>
      </c>
      <c r="I41" s="37">
        <v>0</v>
      </c>
      <c r="J41" s="38">
        <v>0</v>
      </c>
      <c r="K41" s="22"/>
      <c r="L41" s="22"/>
      <c r="M41" s="22"/>
      <c r="N41" s="22"/>
      <c r="O41" s="22"/>
      <c r="P41" s="22"/>
    </row>
    <row r="42" spans="1:16" ht="39" customHeight="1" x14ac:dyDescent="0.15">
      <c r="A42" s="22"/>
      <c r="B42" s="39"/>
      <c r="C42" s="1145" t="s">
        <v>545</v>
      </c>
      <c r="D42" s="1146"/>
      <c r="E42" s="1147"/>
      <c r="F42" s="36" t="s">
        <v>489</v>
      </c>
      <c r="G42" s="37" t="s">
        <v>489</v>
      </c>
      <c r="H42" s="37" t="s">
        <v>489</v>
      </c>
      <c r="I42" s="37" t="s">
        <v>489</v>
      </c>
      <c r="J42" s="38" t="s">
        <v>489</v>
      </c>
      <c r="K42" s="22"/>
      <c r="L42" s="22"/>
      <c r="M42" s="22"/>
      <c r="N42" s="22"/>
      <c r="O42" s="22"/>
      <c r="P42" s="22"/>
    </row>
    <row r="43" spans="1:16" ht="39" customHeight="1" thickBot="1" x14ac:dyDescent="0.2">
      <c r="A43" s="22"/>
      <c r="B43" s="40"/>
      <c r="C43" s="1148" t="s">
        <v>546</v>
      </c>
      <c r="D43" s="1149"/>
      <c r="E43" s="1150"/>
      <c r="F43" s="41">
        <v>0.16</v>
      </c>
      <c r="G43" s="42">
        <v>0.35</v>
      </c>
      <c r="H43" s="42">
        <v>0.1</v>
      </c>
      <c r="I43" s="42">
        <v>0.12</v>
      </c>
      <c r="J43" s="43" t="s">
        <v>489</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HVvNWmaYcO1eAM1nsMS11g52eORmYKa9IB/9SmQV0Ng6tYtEMq9f36yAVbrO5eY81N6e9rcqbcmQ1KTD3kJ0w==" saltValue="xHBLTkVzO7x93im3JJDm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46" zoomScale="71" zoomScaleNormal="71"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781</v>
      </c>
      <c r="L45" s="60">
        <v>768</v>
      </c>
      <c r="M45" s="60">
        <v>737</v>
      </c>
      <c r="N45" s="60">
        <v>722</v>
      </c>
      <c r="O45" s="61">
        <v>668</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489</v>
      </c>
      <c r="L46" s="64" t="s">
        <v>489</v>
      </c>
      <c r="M46" s="64" t="s">
        <v>489</v>
      </c>
      <c r="N46" s="64" t="s">
        <v>489</v>
      </c>
      <c r="O46" s="65" t="s">
        <v>489</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489</v>
      </c>
      <c r="L47" s="64" t="s">
        <v>489</v>
      </c>
      <c r="M47" s="64" t="s">
        <v>489</v>
      </c>
      <c r="N47" s="64" t="s">
        <v>489</v>
      </c>
      <c r="O47" s="65" t="s">
        <v>489</v>
      </c>
      <c r="P47" s="48"/>
      <c r="Q47" s="48"/>
      <c r="R47" s="48"/>
      <c r="S47" s="48"/>
      <c r="T47" s="48"/>
      <c r="U47" s="48"/>
    </row>
    <row r="48" spans="1:21" ht="30.75" customHeight="1" x14ac:dyDescent="0.15">
      <c r="A48" s="48"/>
      <c r="B48" s="1178"/>
      <c r="C48" s="1179"/>
      <c r="D48" s="62"/>
      <c r="E48" s="1155" t="s">
        <v>13</v>
      </c>
      <c r="F48" s="1155"/>
      <c r="G48" s="1155"/>
      <c r="H48" s="1155"/>
      <c r="I48" s="1155"/>
      <c r="J48" s="1156"/>
      <c r="K48" s="63">
        <v>294</v>
      </c>
      <c r="L48" s="64">
        <v>300</v>
      </c>
      <c r="M48" s="64">
        <v>298</v>
      </c>
      <c r="N48" s="64">
        <v>303</v>
      </c>
      <c r="O48" s="65">
        <v>305</v>
      </c>
      <c r="P48" s="48"/>
      <c r="Q48" s="48"/>
      <c r="R48" s="48"/>
      <c r="S48" s="48"/>
      <c r="T48" s="48"/>
      <c r="U48" s="48"/>
    </row>
    <row r="49" spans="1:21" ht="30.75" customHeight="1" x14ac:dyDescent="0.15">
      <c r="A49" s="48"/>
      <c r="B49" s="1178"/>
      <c r="C49" s="1179"/>
      <c r="D49" s="62"/>
      <c r="E49" s="1155" t="s">
        <v>14</v>
      </c>
      <c r="F49" s="1155"/>
      <c r="G49" s="1155"/>
      <c r="H49" s="1155"/>
      <c r="I49" s="1155"/>
      <c r="J49" s="1156"/>
      <c r="K49" s="63">
        <v>24</v>
      </c>
      <c r="L49" s="64">
        <v>15</v>
      </c>
      <c r="M49" s="64">
        <v>18</v>
      </c>
      <c r="N49" s="64">
        <v>18</v>
      </c>
      <c r="O49" s="65">
        <v>20</v>
      </c>
      <c r="P49" s="48"/>
      <c r="Q49" s="48"/>
      <c r="R49" s="48"/>
      <c r="S49" s="48"/>
      <c r="T49" s="48"/>
      <c r="U49" s="48"/>
    </row>
    <row r="50" spans="1:21" ht="30.75" customHeight="1" x14ac:dyDescent="0.15">
      <c r="A50" s="48"/>
      <c r="B50" s="1178"/>
      <c r="C50" s="1179"/>
      <c r="D50" s="62"/>
      <c r="E50" s="1155" t="s">
        <v>15</v>
      </c>
      <c r="F50" s="1155"/>
      <c r="G50" s="1155"/>
      <c r="H50" s="1155"/>
      <c r="I50" s="1155"/>
      <c r="J50" s="1156"/>
      <c r="K50" s="63">
        <v>10</v>
      </c>
      <c r="L50" s="64">
        <v>10</v>
      </c>
      <c r="M50" s="64">
        <v>10</v>
      </c>
      <c r="N50" s="64">
        <v>10</v>
      </c>
      <c r="O50" s="65">
        <v>24</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489</v>
      </c>
      <c r="L51" s="64" t="s">
        <v>489</v>
      </c>
      <c r="M51" s="64" t="s">
        <v>489</v>
      </c>
      <c r="N51" s="64" t="s">
        <v>489</v>
      </c>
      <c r="O51" s="65" t="s">
        <v>489</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747</v>
      </c>
      <c r="L52" s="64">
        <v>757</v>
      </c>
      <c r="M52" s="64">
        <v>720</v>
      </c>
      <c r="N52" s="64">
        <v>710</v>
      </c>
      <c r="O52" s="65">
        <v>694</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362</v>
      </c>
      <c r="L53" s="69">
        <v>336</v>
      </c>
      <c r="M53" s="69">
        <v>343</v>
      </c>
      <c r="N53" s="69">
        <v>343</v>
      </c>
      <c r="O53" s="70">
        <v>323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7woXT4xA7R7FnPIc5eHkFWpx8U+5lyxhzBLdbcJgvIKJOxI+LgvTMiIcr1rRwuu3X4mL5Cjjnjkj68W827Jkg==" saltValue="xEPk9qUg7irgQPWFNF7h/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I28"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96" t="s">
        <v>30</v>
      </c>
      <c r="C41" s="1197"/>
      <c r="D41" s="105"/>
      <c r="E41" s="1198" t="s">
        <v>31</v>
      </c>
      <c r="F41" s="1198"/>
      <c r="G41" s="1198"/>
      <c r="H41" s="1199"/>
      <c r="I41" s="343">
        <v>6245</v>
      </c>
      <c r="J41" s="344">
        <v>6084</v>
      </c>
      <c r="K41" s="344">
        <v>5847</v>
      </c>
      <c r="L41" s="344">
        <v>5543</v>
      </c>
      <c r="M41" s="345">
        <v>5099</v>
      </c>
    </row>
    <row r="42" spans="2:13" ht="27.75" customHeight="1" x14ac:dyDescent="0.15">
      <c r="B42" s="1186"/>
      <c r="C42" s="1187"/>
      <c r="D42" s="106"/>
      <c r="E42" s="1190" t="s">
        <v>32</v>
      </c>
      <c r="F42" s="1190"/>
      <c r="G42" s="1190"/>
      <c r="H42" s="1191"/>
      <c r="I42" s="346">
        <v>61</v>
      </c>
      <c r="J42" s="347">
        <v>51</v>
      </c>
      <c r="K42" s="347">
        <v>41</v>
      </c>
      <c r="L42" s="347">
        <v>31</v>
      </c>
      <c r="M42" s="348">
        <v>189</v>
      </c>
    </row>
    <row r="43" spans="2:13" ht="27.75" customHeight="1" x14ac:dyDescent="0.15">
      <c r="B43" s="1186"/>
      <c r="C43" s="1187"/>
      <c r="D43" s="106"/>
      <c r="E43" s="1190" t="s">
        <v>33</v>
      </c>
      <c r="F43" s="1190"/>
      <c r="G43" s="1190"/>
      <c r="H43" s="1191"/>
      <c r="I43" s="346">
        <v>3752</v>
      </c>
      <c r="J43" s="347">
        <v>3534</v>
      </c>
      <c r="K43" s="347">
        <v>3311</v>
      </c>
      <c r="L43" s="347">
        <v>3075</v>
      </c>
      <c r="M43" s="348">
        <v>2880</v>
      </c>
    </row>
    <row r="44" spans="2:13" ht="27.75" customHeight="1" x14ac:dyDescent="0.15">
      <c r="B44" s="1186"/>
      <c r="C44" s="1187"/>
      <c r="D44" s="106"/>
      <c r="E44" s="1190" t="s">
        <v>34</v>
      </c>
      <c r="F44" s="1190"/>
      <c r="G44" s="1190"/>
      <c r="H44" s="1191"/>
      <c r="I44" s="346">
        <v>135</v>
      </c>
      <c r="J44" s="347">
        <v>145</v>
      </c>
      <c r="K44" s="347">
        <v>129</v>
      </c>
      <c r="L44" s="347">
        <v>149</v>
      </c>
      <c r="M44" s="348">
        <v>151</v>
      </c>
    </row>
    <row r="45" spans="2:13" ht="27.75" customHeight="1" x14ac:dyDescent="0.15">
      <c r="B45" s="1186"/>
      <c r="C45" s="1187"/>
      <c r="D45" s="106"/>
      <c r="E45" s="1190" t="s">
        <v>35</v>
      </c>
      <c r="F45" s="1190"/>
      <c r="G45" s="1190"/>
      <c r="H45" s="1191"/>
      <c r="I45" s="346">
        <v>494</v>
      </c>
      <c r="J45" s="347">
        <v>499</v>
      </c>
      <c r="K45" s="347">
        <v>448</v>
      </c>
      <c r="L45" s="347">
        <v>456</v>
      </c>
      <c r="M45" s="348">
        <v>475</v>
      </c>
    </row>
    <row r="46" spans="2:13" ht="27.75" customHeight="1" x14ac:dyDescent="0.15">
      <c r="B46" s="1186"/>
      <c r="C46" s="1187"/>
      <c r="D46" s="107"/>
      <c r="E46" s="1190" t="s">
        <v>36</v>
      </c>
      <c r="F46" s="1190"/>
      <c r="G46" s="1190"/>
      <c r="H46" s="1191"/>
      <c r="I46" s="346" t="s">
        <v>489</v>
      </c>
      <c r="J46" s="347" t="s">
        <v>489</v>
      </c>
      <c r="K46" s="347" t="s">
        <v>489</v>
      </c>
      <c r="L46" s="347" t="s">
        <v>489</v>
      </c>
      <c r="M46" s="348" t="s">
        <v>489</v>
      </c>
    </row>
    <row r="47" spans="2:13" ht="27.75" customHeight="1" x14ac:dyDescent="0.15">
      <c r="B47" s="1186"/>
      <c r="C47" s="1187"/>
      <c r="D47" s="108"/>
      <c r="E47" s="1200" t="s">
        <v>37</v>
      </c>
      <c r="F47" s="1201"/>
      <c r="G47" s="1201"/>
      <c r="H47" s="1202"/>
      <c r="I47" s="346" t="s">
        <v>489</v>
      </c>
      <c r="J47" s="347" t="s">
        <v>489</v>
      </c>
      <c r="K47" s="347" t="s">
        <v>489</v>
      </c>
      <c r="L47" s="347" t="s">
        <v>489</v>
      </c>
      <c r="M47" s="348" t="s">
        <v>489</v>
      </c>
    </row>
    <row r="48" spans="2:13" ht="27.75" customHeight="1" x14ac:dyDescent="0.15">
      <c r="B48" s="1186"/>
      <c r="C48" s="1187"/>
      <c r="D48" s="106"/>
      <c r="E48" s="1190" t="s">
        <v>38</v>
      </c>
      <c r="F48" s="1190"/>
      <c r="G48" s="1190"/>
      <c r="H48" s="1191"/>
      <c r="I48" s="346" t="s">
        <v>489</v>
      </c>
      <c r="J48" s="347" t="s">
        <v>489</v>
      </c>
      <c r="K48" s="347" t="s">
        <v>489</v>
      </c>
      <c r="L48" s="347" t="s">
        <v>489</v>
      </c>
      <c r="M48" s="348" t="s">
        <v>489</v>
      </c>
    </row>
    <row r="49" spans="2:13" ht="27.75" customHeight="1" x14ac:dyDescent="0.15">
      <c r="B49" s="1188"/>
      <c r="C49" s="1189"/>
      <c r="D49" s="106"/>
      <c r="E49" s="1190" t="s">
        <v>39</v>
      </c>
      <c r="F49" s="1190"/>
      <c r="G49" s="1190"/>
      <c r="H49" s="1191"/>
      <c r="I49" s="346" t="s">
        <v>489</v>
      </c>
      <c r="J49" s="347" t="s">
        <v>489</v>
      </c>
      <c r="K49" s="347" t="s">
        <v>489</v>
      </c>
      <c r="L49" s="347" t="s">
        <v>489</v>
      </c>
      <c r="M49" s="348" t="s">
        <v>489</v>
      </c>
    </row>
    <row r="50" spans="2:13" ht="27.75" customHeight="1" x14ac:dyDescent="0.15">
      <c r="B50" s="1184" t="s">
        <v>40</v>
      </c>
      <c r="C50" s="1185"/>
      <c r="D50" s="109"/>
      <c r="E50" s="1190" t="s">
        <v>41</v>
      </c>
      <c r="F50" s="1190"/>
      <c r="G50" s="1190"/>
      <c r="H50" s="1191"/>
      <c r="I50" s="346">
        <v>2310</v>
      </c>
      <c r="J50" s="347">
        <v>2985</v>
      </c>
      <c r="K50" s="347">
        <v>3366</v>
      </c>
      <c r="L50" s="347">
        <v>3670</v>
      </c>
      <c r="M50" s="348">
        <v>3711</v>
      </c>
    </row>
    <row r="51" spans="2:13" ht="27.75" customHeight="1" x14ac:dyDescent="0.15">
      <c r="B51" s="1186"/>
      <c r="C51" s="1187"/>
      <c r="D51" s="106"/>
      <c r="E51" s="1190" t="s">
        <v>42</v>
      </c>
      <c r="F51" s="1190"/>
      <c r="G51" s="1190"/>
      <c r="H51" s="1191"/>
      <c r="I51" s="346" t="s">
        <v>489</v>
      </c>
      <c r="J51" s="347" t="s">
        <v>489</v>
      </c>
      <c r="K51" s="347" t="s">
        <v>489</v>
      </c>
      <c r="L51" s="347" t="s">
        <v>489</v>
      </c>
      <c r="M51" s="348" t="s">
        <v>489</v>
      </c>
    </row>
    <row r="52" spans="2:13" ht="27.75" customHeight="1" x14ac:dyDescent="0.15">
      <c r="B52" s="1188"/>
      <c r="C52" s="1189"/>
      <c r="D52" s="106"/>
      <c r="E52" s="1190" t="s">
        <v>43</v>
      </c>
      <c r="F52" s="1190"/>
      <c r="G52" s="1190"/>
      <c r="H52" s="1191"/>
      <c r="I52" s="346">
        <v>6492</v>
      </c>
      <c r="J52" s="347">
        <v>6444</v>
      </c>
      <c r="K52" s="347">
        <v>6168</v>
      </c>
      <c r="L52" s="347">
        <v>5743</v>
      </c>
      <c r="M52" s="348">
        <v>5308</v>
      </c>
    </row>
    <row r="53" spans="2:13" ht="27.75" customHeight="1" thickBot="1" x14ac:dyDescent="0.2">
      <c r="B53" s="1192" t="s">
        <v>19</v>
      </c>
      <c r="C53" s="1193"/>
      <c r="D53" s="110"/>
      <c r="E53" s="1194" t="s">
        <v>44</v>
      </c>
      <c r="F53" s="1194"/>
      <c r="G53" s="1194"/>
      <c r="H53" s="1195"/>
      <c r="I53" s="349">
        <v>1886</v>
      </c>
      <c r="J53" s="350">
        <v>883</v>
      </c>
      <c r="K53" s="350">
        <v>242</v>
      </c>
      <c r="L53" s="350">
        <v>-159</v>
      </c>
      <c r="M53" s="351">
        <v>-226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dgq6E82r3z1qnetcLtDHXG4kkZRSatWdrdPiebtJDcHQBeAP7xg/WOzm7MUpabqbLlYQGTCuvkr43of1GDcO8w==" saltValue="DKGMfC6YzqpBjmgITAlpZ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50" zoomScaleNormal="5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676</v>
      </c>
      <c r="G55" s="352">
        <v>833</v>
      </c>
      <c r="H55" s="353">
        <v>890</v>
      </c>
    </row>
    <row r="56" spans="2:8" ht="52.5" customHeight="1" x14ac:dyDescent="0.15">
      <c r="B56" s="122"/>
      <c r="C56" s="1213" t="s">
        <v>47</v>
      </c>
      <c r="D56" s="1213"/>
      <c r="E56" s="1214"/>
      <c r="F56" s="354">
        <v>789</v>
      </c>
      <c r="G56" s="354">
        <v>805</v>
      </c>
      <c r="H56" s="355">
        <v>825</v>
      </c>
    </row>
    <row r="57" spans="2:8" ht="53.25" customHeight="1" x14ac:dyDescent="0.15">
      <c r="B57" s="122"/>
      <c r="C57" s="1215" t="s">
        <v>48</v>
      </c>
      <c r="D57" s="1215"/>
      <c r="E57" s="1216"/>
      <c r="F57" s="356">
        <v>1420</v>
      </c>
      <c r="G57" s="356">
        <v>1484</v>
      </c>
      <c r="H57" s="357">
        <v>1414</v>
      </c>
    </row>
    <row r="58" spans="2:8" ht="45.75" customHeight="1" x14ac:dyDescent="0.15">
      <c r="B58" s="123"/>
      <c r="C58" s="1203" t="s">
        <v>563</v>
      </c>
      <c r="D58" s="1204"/>
      <c r="E58" s="1205"/>
      <c r="F58" s="358">
        <v>358</v>
      </c>
      <c r="G58" s="358">
        <v>412</v>
      </c>
      <c r="H58" s="359">
        <v>472</v>
      </c>
    </row>
    <row r="59" spans="2:8" ht="45.75" customHeight="1" x14ac:dyDescent="0.15">
      <c r="B59" s="123"/>
      <c r="C59" s="1203" t="s">
        <v>564</v>
      </c>
      <c r="D59" s="1204"/>
      <c r="E59" s="1205"/>
      <c r="F59" s="358">
        <v>318</v>
      </c>
      <c r="G59" s="358">
        <v>380</v>
      </c>
      <c r="H59" s="359">
        <v>302</v>
      </c>
    </row>
    <row r="60" spans="2:8" ht="45.75" customHeight="1" x14ac:dyDescent="0.15">
      <c r="B60" s="123"/>
      <c r="C60" s="1203" t="s">
        <v>565</v>
      </c>
      <c r="D60" s="1204"/>
      <c r="E60" s="1205"/>
      <c r="F60" s="358">
        <v>381</v>
      </c>
      <c r="G60" s="358">
        <v>321</v>
      </c>
      <c r="H60" s="359">
        <v>262</v>
      </c>
    </row>
    <row r="61" spans="2:8" ht="45.75" customHeight="1" x14ac:dyDescent="0.15">
      <c r="B61" s="123"/>
      <c r="C61" s="1203" t="s">
        <v>566</v>
      </c>
      <c r="D61" s="1204"/>
      <c r="E61" s="1205"/>
      <c r="F61" s="358">
        <v>209</v>
      </c>
      <c r="G61" s="358">
        <v>209</v>
      </c>
      <c r="H61" s="359">
        <v>209</v>
      </c>
    </row>
    <row r="62" spans="2:8" ht="45.75" customHeight="1" thickBot="1" x14ac:dyDescent="0.2">
      <c r="B62" s="124"/>
      <c r="C62" s="1206" t="s">
        <v>567</v>
      </c>
      <c r="D62" s="1207"/>
      <c r="E62" s="1208"/>
      <c r="F62" s="360">
        <v>44</v>
      </c>
      <c r="G62" s="360">
        <v>44</v>
      </c>
      <c r="H62" s="361">
        <v>44</v>
      </c>
    </row>
    <row r="63" spans="2:8" ht="52.5" customHeight="1" thickBot="1" x14ac:dyDescent="0.2">
      <c r="B63" s="125"/>
      <c r="C63" s="1209" t="s">
        <v>49</v>
      </c>
      <c r="D63" s="1209"/>
      <c r="E63" s="1210"/>
      <c r="F63" s="362">
        <v>2885</v>
      </c>
      <c r="G63" s="362">
        <v>3122</v>
      </c>
      <c r="H63" s="363">
        <v>3129</v>
      </c>
    </row>
    <row r="64" spans="2:8" x14ac:dyDescent="0.15"/>
  </sheetData>
  <sheetProtection algorithmName="SHA-512" hashValue="bSGIJQPYTCsP+Wc0JTNHcZ3gUFmq9sH7xJgOTH/6+naeJRTkjmYG4/kbjcoWo95ovBHt7WE45VGuGVQY4eN4nQ==" saltValue="/7Wlh2+asEOgCj/isCzk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43E86-38AF-4B55-8854-43CE4AB0E7EF}">
  <sheetPr codeName="Sheet10">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568</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569</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570</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571</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572</v>
      </c>
      <c r="AO51" s="1254"/>
      <c r="AP51" s="1254"/>
      <c r="AQ51" s="1254"/>
      <c r="AR51" s="1254"/>
      <c r="AS51" s="1254"/>
      <c r="AT51" s="1254"/>
      <c r="AU51" s="1254"/>
      <c r="AV51" s="1254"/>
      <c r="AW51" s="1254"/>
      <c r="AX51" s="1254"/>
      <c r="AY51" s="1254"/>
      <c r="AZ51" s="1254"/>
      <c r="BA51" s="1254"/>
      <c r="BB51" s="1254" t="s">
        <v>573</v>
      </c>
      <c r="BC51" s="1254"/>
      <c r="BD51" s="1254"/>
      <c r="BE51" s="1254"/>
      <c r="BF51" s="1254"/>
      <c r="BG51" s="1254"/>
      <c r="BH51" s="1254"/>
      <c r="BI51" s="1254"/>
      <c r="BJ51" s="1254"/>
      <c r="BK51" s="1254"/>
      <c r="BL51" s="1254"/>
      <c r="BM51" s="1254"/>
      <c r="BN51" s="1254"/>
      <c r="BO51" s="1254"/>
      <c r="BP51" s="1255">
        <v>57</v>
      </c>
      <c r="BQ51" s="1255"/>
      <c r="BR51" s="1255"/>
      <c r="BS51" s="1255"/>
      <c r="BT51" s="1255"/>
      <c r="BU51" s="1255"/>
      <c r="BV51" s="1255"/>
      <c r="BW51" s="1255"/>
      <c r="BX51" s="1255">
        <v>24.6</v>
      </c>
      <c r="BY51" s="1255"/>
      <c r="BZ51" s="1255"/>
      <c r="CA51" s="1255"/>
      <c r="CB51" s="1255"/>
      <c r="CC51" s="1255"/>
      <c r="CD51" s="1255"/>
      <c r="CE51" s="1255"/>
      <c r="CF51" s="1255">
        <v>6.9</v>
      </c>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574</v>
      </c>
      <c r="BC53" s="1254"/>
      <c r="BD53" s="1254"/>
      <c r="BE53" s="1254"/>
      <c r="BF53" s="1254"/>
      <c r="BG53" s="1254"/>
      <c r="BH53" s="1254"/>
      <c r="BI53" s="1254"/>
      <c r="BJ53" s="1254"/>
      <c r="BK53" s="1254"/>
      <c r="BL53" s="1254"/>
      <c r="BM53" s="1254"/>
      <c r="BN53" s="1254"/>
      <c r="BO53" s="1254"/>
      <c r="BP53" s="1255">
        <v>60.8</v>
      </c>
      <c r="BQ53" s="1255"/>
      <c r="BR53" s="1255"/>
      <c r="BS53" s="1255"/>
      <c r="BT53" s="1255"/>
      <c r="BU53" s="1255"/>
      <c r="BV53" s="1255"/>
      <c r="BW53" s="1255"/>
      <c r="BX53" s="1255">
        <v>62.2</v>
      </c>
      <c r="BY53" s="1255"/>
      <c r="BZ53" s="1255"/>
      <c r="CA53" s="1255"/>
      <c r="CB53" s="1255"/>
      <c r="CC53" s="1255"/>
      <c r="CD53" s="1255"/>
      <c r="CE53" s="1255"/>
      <c r="CF53" s="1255">
        <v>62.4</v>
      </c>
      <c r="CG53" s="1255"/>
      <c r="CH53" s="1255"/>
      <c r="CI53" s="1255"/>
      <c r="CJ53" s="1255"/>
      <c r="CK53" s="1255"/>
      <c r="CL53" s="1255"/>
      <c r="CM53" s="1255"/>
      <c r="CN53" s="1255">
        <v>64</v>
      </c>
      <c r="CO53" s="1255"/>
      <c r="CP53" s="1255"/>
      <c r="CQ53" s="1255"/>
      <c r="CR53" s="1255"/>
      <c r="CS53" s="1255"/>
      <c r="CT53" s="1255"/>
      <c r="CU53" s="1255"/>
      <c r="CV53" s="1255">
        <v>65.400000000000006</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575</v>
      </c>
      <c r="AO55" s="1250"/>
      <c r="AP55" s="1250"/>
      <c r="AQ55" s="1250"/>
      <c r="AR55" s="1250"/>
      <c r="AS55" s="1250"/>
      <c r="AT55" s="1250"/>
      <c r="AU55" s="1250"/>
      <c r="AV55" s="1250"/>
      <c r="AW55" s="1250"/>
      <c r="AX55" s="1250"/>
      <c r="AY55" s="1250"/>
      <c r="AZ55" s="1250"/>
      <c r="BA55" s="1250"/>
      <c r="BB55" s="1254" t="s">
        <v>573</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574</v>
      </c>
      <c r="BC57" s="1254"/>
      <c r="BD57" s="1254"/>
      <c r="BE57" s="1254"/>
      <c r="BF57" s="1254"/>
      <c r="BG57" s="1254"/>
      <c r="BH57" s="1254"/>
      <c r="BI57" s="1254"/>
      <c r="BJ57" s="1254"/>
      <c r="BK57" s="1254"/>
      <c r="BL57" s="1254"/>
      <c r="BM57" s="1254"/>
      <c r="BN57" s="1254"/>
      <c r="BO57" s="1254"/>
      <c r="BP57" s="1255">
        <v>64.400000000000006</v>
      </c>
      <c r="BQ57" s="1255"/>
      <c r="BR57" s="1255"/>
      <c r="BS57" s="1255"/>
      <c r="BT57" s="1255"/>
      <c r="BU57" s="1255"/>
      <c r="BV57" s="1255"/>
      <c r="BW57" s="1255"/>
      <c r="BX57" s="1255">
        <v>65.3</v>
      </c>
      <c r="BY57" s="1255"/>
      <c r="BZ57" s="1255"/>
      <c r="CA57" s="1255"/>
      <c r="CB57" s="1255"/>
      <c r="CC57" s="1255"/>
      <c r="CD57" s="1255"/>
      <c r="CE57" s="1255"/>
      <c r="CF57" s="1255">
        <v>66.7</v>
      </c>
      <c r="CG57" s="1255"/>
      <c r="CH57" s="1255"/>
      <c r="CI57" s="1255"/>
      <c r="CJ57" s="1255"/>
      <c r="CK57" s="1255"/>
      <c r="CL57" s="1255"/>
      <c r="CM57" s="1255"/>
      <c r="CN57" s="1255">
        <v>67.2</v>
      </c>
      <c r="CO57" s="1255"/>
      <c r="CP57" s="1255"/>
      <c r="CQ57" s="1255"/>
      <c r="CR57" s="1255"/>
      <c r="CS57" s="1255"/>
      <c r="CT57" s="1255"/>
      <c r="CU57" s="1255"/>
      <c r="CV57" s="1255">
        <v>68.3</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576</v>
      </c>
    </row>
    <row r="64" spans="1:109" x14ac:dyDescent="0.15">
      <c r="B64" s="1225"/>
      <c r="G64" s="1232"/>
      <c r="I64" s="1265"/>
      <c r="J64" s="1265"/>
      <c r="K64" s="1265"/>
      <c r="L64" s="1265"/>
      <c r="M64" s="1265"/>
      <c r="N64" s="1266"/>
      <c r="AM64" s="1232"/>
      <c r="AN64" s="1232" t="s">
        <v>569</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571</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572</v>
      </c>
      <c r="AO73" s="1254"/>
      <c r="AP73" s="1254"/>
      <c r="AQ73" s="1254"/>
      <c r="AR73" s="1254"/>
      <c r="AS73" s="1254"/>
      <c r="AT73" s="1254"/>
      <c r="AU73" s="1254"/>
      <c r="AV73" s="1254"/>
      <c r="AW73" s="1254"/>
      <c r="AX73" s="1254"/>
      <c r="AY73" s="1254"/>
      <c r="AZ73" s="1254"/>
      <c r="BA73" s="1254"/>
      <c r="BB73" s="1254" t="s">
        <v>573</v>
      </c>
      <c r="BC73" s="1254"/>
      <c r="BD73" s="1254"/>
      <c r="BE73" s="1254"/>
      <c r="BF73" s="1254"/>
      <c r="BG73" s="1254"/>
      <c r="BH73" s="1254"/>
      <c r="BI73" s="1254"/>
      <c r="BJ73" s="1254"/>
      <c r="BK73" s="1254"/>
      <c r="BL73" s="1254"/>
      <c r="BM73" s="1254"/>
      <c r="BN73" s="1254"/>
      <c r="BO73" s="1254"/>
      <c r="BP73" s="1255">
        <v>57</v>
      </c>
      <c r="BQ73" s="1255"/>
      <c r="BR73" s="1255"/>
      <c r="BS73" s="1255"/>
      <c r="BT73" s="1255"/>
      <c r="BU73" s="1255"/>
      <c r="BV73" s="1255"/>
      <c r="BW73" s="1255"/>
      <c r="BX73" s="1255">
        <v>24.6</v>
      </c>
      <c r="BY73" s="1255"/>
      <c r="BZ73" s="1255"/>
      <c r="CA73" s="1255"/>
      <c r="CB73" s="1255"/>
      <c r="CC73" s="1255"/>
      <c r="CD73" s="1255"/>
      <c r="CE73" s="1255"/>
      <c r="CF73" s="1255">
        <v>6.9</v>
      </c>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578</v>
      </c>
      <c r="BC75" s="1254"/>
      <c r="BD75" s="1254"/>
      <c r="BE75" s="1254"/>
      <c r="BF75" s="1254"/>
      <c r="BG75" s="1254"/>
      <c r="BH75" s="1254"/>
      <c r="BI75" s="1254"/>
      <c r="BJ75" s="1254"/>
      <c r="BK75" s="1254"/>
      <c r="BL75" s="1254"/>
      <c r="BM75" s="1254"/>
      <c r="BN75" s="1254"/>
      <c r="BO75" s="1254"/>
      <c r="BP75" s="1255">
        <v>11.5</v>
      </c>
      <c r="BQ75" s="1255"/>
      <c r="BR75" s="1255"/>
      <c r="BS75" s="1255"/>
      <c r="BT75" s="1255"/>
      <c r="BU75" s="1255"/>
      <c r="BV75" s="1255"/>
      <c r="BW75" s="1255"/>
      <c r="BX75" s="1255">
        <v>10.8</v>
      </c>
      <c r="BY75" s="1255"/>
      <c r="BZ75" s="1255"/>
      <c r="CA75" s="1255"/>
      <c r="CB75" s="1255"/>
      <c r="CC75" s="1255"/>
      <c r="CD75" s="1255"/>
      <c r="CE75" s="1255"/>
      <c r="CF75" s="1255">
        <v>10</v>
      </c>
      <c r="CG75" s="1255"/>
      <c r="CH75" s="1255"/>
      <c r="CI75" s="1255"/>
      <c r="CJ75" s="1255"/>
      <c r="CK75" s="1255"/>
      <c r="CL75" s="1255"/>
      <c r="CM75" s="1255"/>
      <c r="CN75" s="1255">
        <v>9.6</v>
      </c>
      <c r="CO75" s="1255"/>
      <c r="CP75" s="1255"/>
      <c r="CQ75" s="1255"/>
      <c r="CR75" s="1255"/>
      <c r="CS75" s="1255"/>
      <c r="CT75" s="1255"/>
      <c r="CU75" s="1255"/>
      <c r="CV75" s="1255">
        <v>9.6</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575</v>
      </c>
      <c r="AO77" s="1250"/>
      <c r="AP77" s="1250"/>
      <c r="AQ77" s="1250"/>
      <c r="AR77" s="1250"/>
      <c r="AS77" s="1250"/>
      <c r="AT77" s="1250"/>
      <c r="AU77" s="1250"/>
      <c r="AV77" s="1250"/>
      <c r="AW77" s="1250"/>
      <c r="AX77" s="1250"/>
      <c r="AY77" s="1250"/>
      <c r="AZ77" s="1250"/>
      <c r="BA77" s="1250"/>
      <c r="BB77" s="1254" t="s">
        <v>573</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578</v>
      </c>
      <c r="BC79" s="1254"/>
      <c r="BD79" s="1254"/>
      <c r="BE79" s="1254"/>
      <c r="BF79" s="1254"/>
      <c r="BG79" s="1254"/>
      <c r="BH79" s="1254"/>
      <c r="BI79" s="1254"/>
      <c r="BJ79" s="1254"/>
      <c r="BK79" s="1254"/>
      <c r="BL79" s="1254"/>
      <c r="BM79" s="1254"/>
      <c r="BN79" s="1254"/>
      <c r="BO79" s="1254"/>
      <c r="BP79" s="1255">
        <v>8.9</v>
      </c>
      <c r="BQ79" s="1255"/>
      <c r="BR79" s="1255"/>
      <c r="BS79" s="1255"/>
      <c r="BT79" s="1255"/>
      <c r="BU79" s="1255"/>
      <c r="BV79" s="1255"/>
      <c r="BW79" s="1255"/>
      <c r="BX79" s="1255">
        <v>8.9</v>
      </c>
      <c r="BY79" s="1255"/>
      <c r="BZ79" s="1255"/>
      <c r="CA79" s="1255"/>
      <c r="CB79" s="1255"/>
      <c r="CC79" s="1255"/>
      <c r="CD79" s="1255"/>
      <c r="CE79" s="1255"/>
      <c r="CF79" s="1255">
        <v>9.1</v>
      </c>
      <c r="CG79" s="1255"/>
      <c r="CH79" s="1255"/>
      <c r="CI79" s="1255"/>
      <c r="CJ79" s="1255"/>
      <c r="CK79" s="1255"/>
      <c r="CL79" s="1255"/>
      <c r="CM79" s="1255"/>
      <c r="CN79" s="1255">
        <v>9.3000000000000007</v>
      </c>
      <c r="CO79" s="1255"/>
      <c r="CP79" s="1255"/>
      <c r="CQ79" s="1255"/>
      <c r="CR79" s="1255"/>
      <c r="CS79" s="1255"/>
      <c r="CT79" s="1255"/>
      <c r="CU79" s="1255"/>
      <c r="CV79" s="1255">
        <v>9.3000000000000007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t+7sRCRIGTdtUxgfLF62nxdTBZGO3fFQGkw5fLjCSb9g8Mbn6XIVVvUM0JuIiNMPzY8XGiaRtfkjLLsTjbSFQw==" saltValue="HmFwniUm9pOxm50O4eN38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FF778-AB08-489D-921E-C56F582BBAB1}">
  <sheetPr codeName="Sheet11">
    <pageSetUpPr fitToPage="1"/>
  </sheetPr>
  <dimension ref="A1:DR125"/>
  <sheetViews>
    <sheetView showGridLines="0" topLeftCell="A101"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Nbf12WePNVTZXABd6c2tlMZSSSP2VtLL5o6xQyyX5xNQbuiH4i9URdjpUPbryg6KQUB30KgsZ+LmHaQP6slStw==" saltValue="/k9Oqyau4SmFMqi2J1j7m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AE1DF-D51E-4F21-BEB2-DD65FE2724ED}">
  <sheetPr codeName="Sheet12">
    <pageSetUpPr fitToPage="1"/>
  </sheetPr>
  <dimension ref="A1:DR125"/>
  <sheetViews>
    <sheetView showGridLines="0" tabSelected="1" topLeftCell="A47" zoomScaleNormal="100" zoomScaleSheetLayoutView="55" workbookViewId="0">
      <selection activeCell="AG105" sqref="AG10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M7pMr4pqg8EwEra08CXvz3dmDHTp92xH9i32bstxqcJp+pW6eZo4mWJyKl76bn2thi+4Z8drtuDkaTTvpv4u1w==" saltValue="EbvKKrh+5yN4okmuQb9n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36854</v>
      </c>
      <c r="E3" s="144"/>
      <c r="F3" s="145">
        <v>200194</v>
      </c>
      <c r="G3" s="146"/>
      <c r="H3" s="147"/>
    </row>
    <row r="4" spans="1:8" x14ac:dyDescent="0.15">
      <c r="A4" s="148"/>
      <c r="B4" s="149"/>
      <c r="C4" s="150"/>
      <c r="D4" s="151">
        <v>21780</v>
      </c>
      <c r="E4" s="152"/>
      <c r="F4" s="153">
        <v>106422</v>
      </c>
      <c r="G4" s="154"/>
      <c r="H4" s="155"/>
    </row>
    <row r="5" spans="1:8" x14ac:dyDescent="0.15">
      <c r="A5" s="136" t="s">
        <v>521</v>
      </c>
      <c r="B5" s="141"/>
      <c r="C5" s="142"/>
      <c r="D5" s="143">
        <v>68542</v>
      </c>
      <c r="E5" s="144"/>
      <c r="F5" s="145">
        <v>196914</v>
      </c>
      <c r="G5" s="146"/>
      <c r="H5" s="147"/>
    </row>
    <row r="6" spans="1:8" x14ac:dyDescent="0.15">
      <c r="A6" s="148"/>
      <c r="B6" s="149"/>
      <c r="C6" s="150"/>
      <c r="D6" s="151">
        <v>52647</v>
      </c>
      <c r="E6" s="152"/>
      <c r="F6" s="153">
        <v>98966</v>
      </c>
      <c r="G6" s="154"/>
      <c r="H6" s="155"/>
    </row>
    <row r="7" spans="1:8" x14ac:dyDescent="0.15">
      <c r="A7" s="136" t="s">
        <v>522</v>
      </c>
      <c r="B7" s="141"/>
      <c r="C7" s="142"/>
      <c r="D7" s="143">
        <v>63589</v>
      </c>
      <c r="E7" s="144"/>
      <c r="F7" s="145">
        <v>204757</v>
      </c>
      <c r="G7" s="146"/>
      <c r="H7" s="147"/>
    </row>
    <row r="8" spans="1:8" x14ac:dyDescent="0.15">
      <c r="A8" s="148"/>
      <c r="B8" s="149"/>
      <c r="C8" s="150"/>
      <c r="D8" s="151">
        <v>49993</v>
      </c>
      <c r="E8" s="152"/>
      <c r="F8" s="153">
        <v>106071</v>
      </c>
      <c r="G8" s="154"/>
      <c r="H8" s="155"/>
    </row>
    <row r="9" spans="1:8" x14ac:dyDescent="0.15">
      <c r="A9" s="136" t="s">
        <v>523</v>
      </c>
      <c r="B9" s="141"/>
      <c r="C9" s="142"/>
      <c r="D9" s="143">
        <v>57870</v>
      </c>
      <c r="E9" s="144"/>
      <c r="F9" s="145">
        <v>194971</v>
      </c>
      <c r="G9" s="146"/>
      <c r="H9" s="147"/>
    </row>
    <row r="10" spans="1:8" x14ac:dyDescent="0.15">
      <c r="A10" s="148"/>
      <c r="B10" s="149"/>
      <c r="C10" s="150"/>
      <c r="D10" s="151">
        <v>37257</v>
      </c>
      <c r="E10" s="152"/>
      <c r="F10" s="153">
        <v>105966</v>
      </c>
      <c r="G10" s="154"/>
      <c r="H10" s="155"/>
    </row>
    <row r="11" spans="1:8" x14ac:dyDescent="0.15">
      <c r="A11" s="136" t="s">
        <v>524</v>
      </c>
      <c r="B11" s="141"/>
      <c r="C11" s="142"/>
      <c r="D11" s="143">
        <v>44058</v>
      </c>
      <c r="E11" s="144"/>
      <c r="F11" s="145">
        <v>224172</v>
      </c>
      <c r="G11" s="146"/>
      <c r="H11" s="147"/>
    </row>
    <row r="12" spans="1:8" x14ac:dyDescent="0.15">
      <c r="A12" s="148"/>
      <c r="B12" s="149"/>
      <c r="C12" s="156"/>
      <c r="D12" s="151">
        <v>32116</v>
      </c>
      <c r="E12" s="152"/>
      <c r="F12" s="153">
        <v>117611</v>
      </c>
      <c r="G12" s="154"/>
      <c r="H12" s="155"/>
    </row>
    <row r="13" spans="1:8" x14ac:dyDescent="0.15">
      <c r="A13" s="136"/>
      <c r="B13" s="141"/>
      <c r="C13" s="157"/>
      <c r="D13" s="158">
        <v>54183</v>
      </c>
      <c r="E13" s="159"/>
      <c r="F13" s="160">
        <v>204202</v>
      </c>
      <c r="G13" s="161"/>
      <c r="H13" s="147"/>
    </row>
    <row r="14" spans="1:8" x14ac:dyDescent="0.15">
      <c r="A14" s="148"/>
      <c r="B14" s="149"/>
      <c r="C14" s="150"/>
      <c r="D14" s="151">
        <v>38759</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6.49</v>
      </c>
      <c r="C19" s="162">
        <f>ROUND(VALUE(SUBSTITUTE(実質収支比率等に係る経年分析!G$48,"▲","-")),2)</f>
        <v>6.03</v>
      </c>
      <c r="D19" s="162">
        <f>ROUND(VALUE(SUBSTITUTE(実質収支比率等に係る経年分析!H$48,"▲","-")),2)</f>
        <v>7.39</v>
      </c>
      <c r="E19" s="162">
        <f>ROUND(VALUE(SUBSTITUTE(実質収支比率等に係る経年分析!I$48,"▲","-")),2)</f>
        <v>6.2</v>
      </c>
      <c r="F19" s="162">
        <f>ROUND(VALUE(SUBSTITUTE(実質収支比率等に係る経年分析!J$48,"▲","-")),2)</f>
        <v>7.08</v>
      </c>
    </row>
    <row r="20" spans="1:11" x14ac:dyDescent="0.15">
      <c r="A20" s="162" t="s">
        <v>53</v>
      </c>
      <c r="B20" s="162">
        <f>ROUND(VALUE(SUBSTITUTE(実質収支比率等に係る経年分析!F$47,"▲","-")),2)</f>
        <v>10.199999999999999</v>
      </c>
      <c r="C20" s="162">
        <f>ROUND(VALUE(SUBSTITUTE(実質収支比率等に係る経年分析!G$47,"▲","-")),2)</f>
        <v>12.56</v>
      </c>
      <c r="D20" s="162">
        <f>ROUND(VALUE(SUBSTITUTE(実質収支比率等に係る経年分析!H$47,"▲","-")),2)</f>
        <v>16.100000000000001</v>
      </c>
      <c r="E20" s="162">
        <f>ROUND(VALUE(SUBSTITUTE(実質収支比率等に係る経年分析!I$47,"▲","-")),2)</f>
        <v>19.87</v>
      </c>
      <c r="F20" s="162">
        <f>ROUND(VALUE(SUBSTITUTE(実質収支比率等に係る経年分析!J$47,"▲","-")),2)</f>
        <v>21.04</v>
      </c>
    </row>
    <row r="21" spans="1:11" x14ac:dyDescent="0.15">
      <c r="A21" s="162" t="s">
        <v>54</v>
      </c>
      <c r="B21" s="162">
        <f>IF(ISNUMBER(VALUE(SUBSTITUTE(実質収支比率等に係る経年分析!F$49,"▲","-"))),ROUND(VALUE(SUBSTITUTE(実質収支比率等に係る経年分析!F$49,"▲","-")),2),NA())</f>
        <v>1.82</v>
      </c>
      <c r="C21" s="162">
        <f>IF(ISNUMBER(VALUE(SUBSTITUTE(実質収支比率等に係る経年分析!G$49,"▲","-"))),ROUND(VALUE(SUBSTITUTE(実質収支比率等に係る経年分析!G$49,"▲","-")),2),NA())</f>
        <v>-0.03</v>
      </c>
      <c r="D21" s="162">
        <f>IF(ISNUMBER(VALUE(SUBSTITUTE(実質収支比率等に係る経年分析!H$49,"▲","-"))),ROUND(VALUE(SUBSTITUTE(実質収支比率等に係る経年分析!H$49,"▲","-")),2),NA())</f>
        <v>1.1599999999999999</v>
      </c>
      <c r="E21" s="162">
        <f>IF(ISNUMBER(VALUE(SUBSTITUTE(実質収支比率等に係る経年分析!I$49,"▲","-"))),ROUND(VALUE(SUBSTITUTE(実質収支比率等に係る経年分析!I$49,"▲","-")),2),NA())</f>
        <v>-1.21</v>
      </c>
      <c r="F21" s="162">
        <f>IF(ISNUMBER(VALUE(SUBSTITUTE(実質収支比率等に係る経年分析!J$49,"▲","-"))),ROUND(VALUE(SUBSTITUTE(実質収支比率等に係る経年分析!J$49,"▲","-")),2),NA())</f>
        <v>-0.77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0.12</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三戸町国民健康保険直診勘定三戸中央病院事業特別会計</v>
      </c>
      <c r="B29" s="163">
        <f>IF(ROUND(VALUE(SUBSTITUTE(連結実質赤字比率に係る赤字・黒字の構成分析!F$41,"▲", "-")), 2) &lt; 0, ABS(ROUND(VALUE(SUBSTITUTE(連結実質赤字比率に係る赤字・黒字の構成分析!F$41,"▲", "-")), 2)), NA())</f>
        <v>1.82</v>
      </c>
      <c r="C29" s="163" t="e">
        <f>IF(ROUND(VALUE(SUBSTITUTE(連結実質赤字比率に係る赤字・黒字の構成分析!F$41,"▲", "-")), 2) &gt;= 0, ABS(ROUND(VALUE(SUBSTITUTE(連結実質赤字比率に係る赤字・黒字の構成分析!F$41,"▲", "-")), 2)), NA())</f>
        <v>#N/A</v>
      </c>
      <c r="D29" s="163">
        <f>IF(ROUND(VALUE(SUBSTITUTE(連結実質赤字比率に係る赤字・黒字の構成分析!G$41,"▲", "-")), 2) &lt; 0, ABS(ROUND(VALUE(SUBSTITUTE(連結実質赤字比率に係る赤字・黒字の構成分析!G$41,"▲", "-")), 2)), NA())</f>
        <v>0.43</v>
      </c>
      <c r="E29" s="163" t="e">
        <f>IF(ROUND(VALUE(SUBSTITUTE(連結実質赤字比率に係る赤字・黒字の構成分析!G$41,"▲", "-")), 2) &gt;= 0, ABS(ROUND(VALUE(SUBSTITUTE(連結実質赤字比率に係る赤字・黒字の構成分析!G$41,"▲", "-")), 2)), NA())</f>
        <v>#N/A</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三戸町立学校給食共同調理場特別会計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三戸町後期高齢者医療特別会計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15">
      <c r="A32" s="163" t="str">
        <f>IF(連結実質赤字比率に係る赤字・黒字の構成分析!C$38="",NA(),連結実質赤字比率に係る赤字・黒字の構成分析!C$38)</f>
        <v>三戸町下水道事業会計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0.05</v>
      </c>
    </row>
    <row r="33" spans="1:16" x14ac:dyDescent="0.15">
      <c r="A33" s="163" t="str">
        <f>IF(連結実質赤字比率に係る赤字・黒字の構成分析!C$37="",NA(),連結実質赤字比率に係る赤字・黒字の構成分析!C$37)</f>
        <v>三戸町簡易水道事業会計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0.17</v>
      </c>
    </row>
    <row r="34" spans="1:16" x14ac:dyDescent="0.15">
      <c r="A34" s="163" t="str">
        <f>IF(連結実質赤字比率に係る赤字・黒字の構成分析!C$36="",NA(),連結実質赤字比率に係る赤字・黒字の構成分析!C$36)</f>
        <v>三戸町国民健康保険事業勘定特別会計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0.57999999999999996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0.74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0.72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0.22</v>
      </c>
    </row>
    <row r="35" spans="1:16" x14ac:dyDescent="0.15">
      <c r="A35" s="163" t="str">
        <f>IF(連結実質赤字比率に係る赤字・黒字の構成分析!C$35="",NA(),連結実質赤字比率に係る赤字・黒字の構成分析!C$35)</f>
        <v>三戸町介護保険特別会計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1.58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2.68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6.48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6.02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7.38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6.19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7.07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747</v>
      </c>
      <c r="E42" s="164"/>
      <c r="F42" s="164"/>
      <c r="G42" s="164">
        <f>'実質公債費比率（分子）の構造'!L$52</f>
        <v>757</v>
      </c>
      <c r="H42" s="164"/>
      <c r="I42" s="164"/>
      <c r="J42" s="164">
        <f>'実質公債費比率（分子）の構造'!M$52</f>
        <v>720</v>
      </c>
      <c r="K42" s="164"/>
      <c r="L42" s="164"/>
      <c r="M42" s="164">
        <f>'実質公債費比率（分子）の構造'!N$52</f>
        <v>710</v>
      </c>
      <c r="N42" s="164"/>
      <c r="O42" s="164"/>
      <c r="P42" s="164">
        <f>'実質公債費比率（分子）の構造'!O$52</f>
        <v>694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10</v>
      </c>
      <c r="C44" s="164"/>
      <c r="D44" s="164"/>
      <c r="E44" s="164">
        <f>'実質公債費比率（分子）の構造'!L$50</f>
        <v>10</v>
      </c>
      <c r="F44" s="164"/>
      <c r="G44" s="164"/>
      <c r="H44" s="164">
        <f>'実質公債費比率（分子）の構造'!M$50</f>
        <v>10</v>
      </c>
      <c r="I44" s="164"/>
      <c r="J44" s="164"/>
      <c r="K44" s="164">
        <f>'実質公債費比率（分子）の構造'!N$50</f>
        <v>10</v>
      </c>
      <c r="L44" s="164"/>
      <c r="M44" s="164"/>
      <c r="N44" s="164">
        <f>'実質公債費比率（分子）の構造'!O$50</f>
        <v>24</v>
      </c>
      <c r="O44" s="164"/>
      <c r="P44" s="164"/>
    </row>
    <row r="45" spans="1:16" x14ac:dyDescent="0.15">
      <c r="A45" s="164" t="s">
        <v>63</v>
      </c>
      <c r="B45" s="164">
        <f>'実質公債費比率（分子）の構造'!K$49</f>
        <v>24</v>
      </c>
      <c r="C45" s="164"/>
      <c r="D45" s="164"/>
      <c r="E45" s="164">
        <f>'実質公債費比率（分子）の構造'!L$49</f>
        <v>15</v>
      </c>
      <c r="F45" s="164"/>
      <c r="G45" s="164"/>
      <c r="H45" s="164">
        <f>'実質公債費比率（分子）の構造'!M$49</f>
        <v>18</v>
      </c>
      <c r="I45" s="164"/>
      <c r="J45" s="164"/>
      <c r="K45" s="164">
        <f>'実質公債費比率（分子）の構造'!N$49</f>
        <v>18</v>
      </c>
      <c r="L45" s="164"/>
      <c r="M45" s="164"/>
      <c r="N45" s="164">
        <f>'実質公債費比率（分子）の構造'!O$49</f>
        <v>20</v>
      </c>
      <c r="O45" s="164"/>
      <c r="P45" s="164"/>
    </row>
    <row r="46" spans="1:16" x14ac:dyDescent="0.15">
      <c r="A46" s="164" t="s">
        <v>64</v>
      </c>
      <c r="B46" s="164">
        <f>'実質公債費比率（分子）の構造'!K$48</f>
        <v>294</v>
      </c>
      <c r="C46" s="164"/>
      <c r="D46" s="164"/>
      <c r="E46" s="164">
        <f>'実質公債費比率（分子）の構造'!L$48</f>
        <v>300</v>
      </c>
      <c r="F46" s="164"/>
      <c r="G46" s="164"/>
      <c r="H46" s="164">
        <f>'実質公債費比率（分子）の構造'!M$48</f>
        <v>298</v>
      </c>
      <c r="I46" s="164"/>
      <c r="J46" s="164"/>
      <c r="K46" s="164">
        <f>'実質公債費比率（分子）の構造'!N$48</f>
        <v>303</v>
      </c>
      <c r="L46" s="164"/>
      <c r="M46" s="164"/>
      <c r="N46" s="164">
        <f>'実質公債費比率（分子）の構造'!O$48</f>
        <v>305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781</v>
      </c>
      <c r="C49" s="164"/>
      <c r="D49" s="164"/>
      <c r="E49" s="164">
        <f>'実質公債費比率（分子）の構造'!L$45</f>
        <v>768</v>
      </c>
      <c r="F49" s="164"/>
      <c r="G49" s="164"/>
      <c r="H49" s="164">
        <f>'実質公債費比率（分子）の構造'!M$45</f>
        <v>737</v>
      </c>
      <c r="I49" s="164"/>
      <c r="J49" s="164"/>
      <c r="K49" s="164">
        <f>'実質公債費比率（分子）の構造'!N$45</f>
        <v>722</v>
      </c>
      <c r="L49" s="164"/>
      <c r="M49" s="164"/>
      <c r="N49" s="164">
        <f>'実質公債費比率（分子）の構造'!O$45</f>
        <v>668</v>
      </c>
      <c r="O49" s="164"/>
      <c r="P49" s="164"/>
    </row>
    <row r="50" spans="1:16" x14ac:dyDescent="0.15">
      <c r="A50" s="164" t="s">
        <v>67</v>
      </c>
      <c r="B50" s="164" t="e">
        <f>NA()</f>
        <v>#N/A</v>
      </c>
      <c r="C50" s="164">
        <f>IF(ISNUMBER('実質公債費比率（分子）の構造'!K$53),'実質公債費比率（分子）の構造'!K$53,NA())</f>
        <v>362</v>
      </c>
      <c r="D50" s="164" t="e">
        <f>NA()</f>
        <v>#N/A</v>
      </c>
      <c r="E50" s="164" t="e">
        <f>NA()</f>
        <v>#N/A</v>
      </c>
      <c r="F50" s="164">
        <f>IF(ISNUMBER('実質公債費比率（分子）の構造'!L$53),'実質公債費比率（分子）の構造'!L$53,NA())</f>
        <v>336</v>
      </c>
      <c r="G50" s="164" t="e">
        <f>NA()</f>
        <v>#N/A</v>
      </c>
      <c r="H50" s="164" t="e">
        <f>NA()</f>
        <v>#N/A</v>
      </c>
      <c r="I50" s="164">
        <f>IF(ISNUMBER('実質公債費比率（分子）の構造'!M$53),'実質公債費比率（分子）の構造'!M$53,NA())</f>
        <v>343</v>
      </c>
      <c r="J50" s="164" t="e">
        <f>NA()</f>
        <v>#N/A</v>
      </c>
      <c r="K50" s="164" t="e">
        <f>NA()</f>
        <v>#N/A</v>
      </c>
      <c r="L50" s="164">
        <f>IF(ISNUMBER('実質公債費比率（分子）の構造'!N$53),'実質公債費比率（分子）の構造'!N$53,NA())</f>
        <v>343</v>
      </c>
      <c r="M50" s="164" t="e">
        <f>NA()</f>
        <v>#N/A</v>
      </c>
      <c r="N50" s="164" t="e">
        <f>NA()</f>
        <v>#N/A</v>
      </c>
      <c r="O50" s="164">
        <f>IF(ISNUMBER('実質公債費比率（分子）の構造'!O$53),'実質公債費比率（分子）の構造'!O$53,NA())</f>
        <v>323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6492</v>
      </c>
      <c r="E56" s="163"/>
      <c r="F56" s="163"/>
      <c r="G56" s="163">
        <f>'将来負担比率（分子）の構造'!J$52</f>
        <v>6444</v>
      </c>
      <c r="H56" s="163"/>
      <c r="I56" s="163"/>
      <c r="J56" s="163">
        <f>'将来負担比率（分子）の構造'!K$52</f>
        <v>6168</v>
      </c>
      <c r="K56" s="163"/>
      <c r="L56" s="163"/>
      <c r="M56" s="163">
        <f>'将来負担比率（分子）の構造'!L$52</f>
        <v>5743</v>
      </c>
      <c r="N56" s="163"/>
      <c r="O56" s="163"/>
      <c r="P56" s="163">
        <f>'将来負担比率（分子）の構造'!M$52</f>
        <v>5308</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2310</v>
      </c>
      <c r="E58" s="163"/>
      <c r="F58" s="163"/>
      <c r="G58" s="163">
        <f>'将来負担比率（分子）の構造'!J$50</f>
        <v>2985</v>
      </c>
      <c r="H58" s="163"/>
      <c r="I58" s="163"/>
      <c r="J58" s="163">
        <f>'将来負担比率（分子）の構造'!K$50</f>
        <v>3366</v>
      </c>
      <c r="K58" s="163"/>
      <c r="L58" s="163"/>
      <c r="M58" s="163">
        <f>'将来負担比率（分子）の構造'!L$50</f>
        <v>3670</v>
      </c>
      <c r="N58" s="163"/>
      <c r="O58" s="163"/>
      <c r="P58" s="163">
        <f>'将来負担比率（分子）の構造'!M$50</f>
        <v>3711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494</v>
      </c>
      <c r="C62" s="163"/>
      <c r="D62" s="163"/>
      <c r="E62" s="163">
        <f>'将来負担比率（分子）の構造'!J$45</f>
        <v>499</v>
      </c>
      <c r="F62" s="163"/>
      <c r="G62" s="163"/>
      <c r="H62" s="163">
        <f>'将来負担比率（分子）の構造'!K$45</f>
        <v>448</v>
      </c>
      <c r="I62" s="163"/>
      <c r="J62" s="163"/>
      <c r="K62" s="163">
        <f>'将来負担比率（分子）の構造'!L$45</f>
        <v>456</v>
      </c>
      <c r="L62" s="163"/>
      <c r="M62" s="163"/>
      <c r="N62" s="163">
        <f>'将来負担比率（分子）の構造'!M$45</f>
        <v>475</v>
      </c>
      <c r="O62" s="163"/>
      <c r="P62" s="163"/>
    </row>
    <row r="63" spans="1:16" x14ac:dyDescent="0.15">
      <c r="A63" s="163" t="s">
        <v>34</v>
      </c>
      <c r="B63" s="163">
        <f>'将来負担比率（分子）の構造'!I$44</f>
        <v>135</v>
      </c>
      <c r="C63" s="163"/>
      <c r="D63" s="163"/>
      <c r="E63" s="163">
        <f>'将来負担比率（分子）の構造'!J$44</f>
        <v>145</v>
      </c>
      <c r="F63" s="163"/>
      <c r="G63" s="163"/>
      <c r="H63" s="163">
        <f>'将来負担比率（分子）の構造'!K$44</f>
        <v>129</v>
      </c>
      <c r="I63" s="163"/>
      <c r="J63" s="163"/>
      <c r="K63" s="163">
        <f>'将来負担比率（分子）の構造'!L$44</f>
        <v>149</v>
      </c>
      <c r="L63" s="163"/>
      <c r="M63" s="163"/>
      <c r="N63" s="163">
        <f>'将来負担比率（分子）の構造'!M$44</f>
        <v>151</v>
      </c>
      <c r="O63" s="163"/>
      <c r="P63" s="163"/>
    </row>
    <row r="64" spans="1:16" x14ac:dyDescent="0.15">
      <c r="A64" s="163" t="s">
        <v>33</v>
      </c>
      <c r="B64" s="163">
        <f>'将来負担比率（分子）の構造'!I$43</f>
        <v>3752</v>
      </c>
      <c r="C64" s="163"/>
      <c r="D64" s="163"/>
      <c r="E64" s="163">
        <f>'将来負担比率（分子）の構造'!J$43</f>
        <v>3534</v>
      </c>
      <c r="F64" s="163"/>
      <c r="G64" s="163"/>
      <c r="H64" s="163">
        <f>'将来負担比率（分子）の構造'!K$43</f>
        <v>3311</v>
      </c>
      <c r="I64" s="163"/>
      <c r="J64" s="163"/>
      <c r="K64" s="163">
        <f>'将来負担比率（分子）の構造'!L$43</f>
        <v>3075</v>
      </c>
      <c r="L64" s="163"/>
      <c r="M64" s="163"/>
      <c r="N64" s="163">
        <f>'将来負担比率（分子）の構造'!M$43</f>
        <v>2880</v>
      </c>
      <c r="O64" s="163"/>
      <c r="P64" s="163"/>
    </row>
    <row r="65" spans="1:16" x14ac:dyDescent="0.15">
      <c r="A65" s="163" t="s">
        <v>32</v>
      </c>
      <c r="B65" s="163">
        <f>'将来負担比率（分子）の構造'!I$42</f>
        <v>61</v>
      </c>
      <c r="C65" s="163"/>
      <c r="D65" s="163"/>
      <c r="E65" s="163">
        <f>'将来負担比率（分子）の構造'!J$42</f>
        <v>51</v>
      </c>
      <c r="F65" s="163"/>
      <c r="G65" s="163"/>
      <c r="H65" s="163">
        <f>'将来負担比率（分子）の構造'!K$42</f>
        <v>41</v>
      </c>
      <c r="I65" s="163"/>
      <c r="J65" s="163"/>
      <c r="K65" s="163">
        <f>'将来負担比率（分子）の構造'!L$42</f>
        <v>31</v>
      </c>
      <c r="L65" s="163"/>
      <c r="M65" s="163"/>
      <c r="N65" s="163">
        <f>'将来負担比率（分子）の構造'!M$42</f>
        <v>189</v>
      </c>
      <c r="O65" s="163"/>
      <c r="P65" s="163"/>
    </row>
    <row r="66" spans="1:16" x14ac:dyDescent="0.15">
      <c r="A66" s="163" t="s">
        <v>31</v>
      </c>
      <c r="B66" s="163">
        <f>'将来負担比率（分子）の構造'!I$41</f>
        <v>6245</v>
      </c>
      <c r="C66" s="163"/>
      <c r="D66" s="163"/>
      <c r="E66" s="163">
        <f>'将来負担比率（分子）の構造'!J$41</f>
        <v>6084</v>
      </c>
      <c r="F66" s="163"/>
      <c r="G66" s="163"/>
      <c r="H66" s="163">
        <f>'将来負担比率（分子）の構造'!K$41</f>
        <v>5847</v>
      </c>
      <c r="I66" s="163"/>
      <c r="J66" s="163"/>
      <c r="K66" s="163">
        <f>'将来負担比率（分子）の構造'!L$41</f>
        <v>5543</v>
      </c>
      <c r="L66" s="163"/>
      <c r="M66" s="163"/>
      <c r="N66" s="163">
        <f>'将来負担比率（分子）の構造'!M$41</f>
        <v>5099</v>
      </c>
      <c r="O66" s="163"/>
      <c r="P66" s="163"/>
    </row>
    <row r="67" spans="1:16" x14ac:dyDescent="0.15">
      <c r="A67" s="163" t="s">
        <v>71</v>
      </c>
      <c r="B67" s="163" t="e">
        <f>NA()</f>
        <v>#N/A</v>
      </c>
      <c r="C67" s="163">
        <f>IF(ISNUMBER('将来負担比率（分子）の構造'!I$53), IF('将来負担比率（分子）の構造'!I$53 &lt; 0, 0, '将来負担比率（分子）の構造'!I$53), NA())</f>
        <v>1886</v>
      </c>
      <c r="D67" s="163" t="e">
        <f>NA()</f>
        <v>#N/A</v>
      </c>
      <c r="E67" s="163" t="e">
        <f>NA()</f>
        <v>#N/A</v>
      </c>
      <c r="F67" s="163">
        <f>IF(ISNUMBER('将来負担比率（分子）の構造'!J$53), IF('将来負担比率（分子）の構造'!J$53 &lt; 0, 0, '将来負担比率（分子）の構造'!J$53), NA())</f>
        <v>883</v>
      </c>
      <c r="G67" s="163" t="e">
        <f>NA()</f>
        <v>#N/A</v>
      </c>
      <c r="H67" s="163" t="e">
        <f>NA()</f>
        <v>#N/A</v>
      </c>
      <c r="I67" s="163">
        <f>IF(ISNUMBER('将来負担比率（分子）の構造'!K$53), IF('将来負担比率（分子）の構造'!K$53 &lt; 0, 0, '将来負担比率（分子）の構造'!K$53), NA())</f>
        <v>242</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676</v>
      </c>
      <c r="C72" s="167">
        <f>基金残高に係る経年分析!G55</f>
        <v>833</v>
      </c>
      <c r="D72" s="167">
        <f>基金残高に係る経年分析!H55</f>
        <v>890</v>
      </c>
    </row>
    <row r="73" spans="1:16" x14ac:dyDescent="0.15">
      <c r="A73" s="166" t="s">
        <v>74</v>
      </c>
      <c r="B73" s="167">
        <f>基金残高に係る経年分析!F56</f>
        <v>789</v>
      </c>
      <c r="C73" s="167">
        <f>基金残高に係る経年分析!G56</f>
        <v>805</v>
      </c>
      <c r="D73" s="167">
        <f>基金残高に係る経年分析!H56</f>
        <v>825</v>
      </c>
    </row>
    <row r="74" spans="1:16" x14ac:dyDescent="0.15">
      <c r="A74" s="166" t="s">
        <v>75</v>
      </c>
      <c r="B74" s="167">
        <f>基金残高に係る経年分析!F57</f>
        <v>1420</v>
      </c>
      <c r="C74" s="167">
        <f>基金残高に係る経年分析!G57</f>
        <v>1484</v>
      </c>
      <c r="D74" s="167">
        <f>基金残高に係る経年分析!H57</f>
        <v>1414</v>
      </c>
    </row>
  </sheetData>
  <sheetProtection algorithmName="SHA-512" hashValue="Ukgei4j67GvBOMo4k7sE47CUTM9BiwwFeQdEW6sCq3RXnKT3Dv3QmTCyz04ho7RofOYO3cXkzsCGtBTgrMBXuw==" saltValue="ZYZPNqYaWOO7/z+spJJt8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総務課14</cp:lastModifiedBy>
  <cp:lastPrinted>2026-09-03T05:09:53Z</cp:lastPrinted>
  <dcterms:modified xsi:type="dcterms:W3CDTF">2026-09-03T05:10:55Z</dcterms:modified>
</cp:coreProperties>
</file>